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61.50.41\Negocios_Fiduciarios\Direcciones_Negocios\Director_01\1. Negocios Direccion\31256 PA AYP OXI AMB\4 Contratación derivada\2 TDR Interventoria\1 CHARTA\"/>
    </mc:Choice>
  </mc:AlternateContent>
  <xr:revisionPtr revIDLastSave="0" documentId="13_ncr:1_{20838645-DB34-4ADC-B6B4-4E2315B2ACA1}" xr6:coauthVersionLast="47" xr6:coauthVersionMax="47" xr10:uidLastSave="{00000000-0000-0000-0000-000000000000}"/>
  <bookViews>
    <workbookView xWindow="-120" yWindow="-120" windowWidth="29040" windowHeight="15720" xr2:uid="{72501081-63AA-4B4E-BABF-A88337C5FDF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9" i="1" l="1"/>
  <c r="J19" i="1"/>
  <c r="Q18" i="1"/>
  <c r="J18" i="1"/>
  <c r="Q17" i="1"/>
  <c r="J17" i="1"/>
  <c r="Q16" i="1"/>
  <c r="J16" i="1"/>
  <c r="Q15" i="1"/>
  <c r="J15" i="1"/>
  <c r="Q14" i="1"/>
  <c r="R14" i="1" s="1"/>
  <c r="J14" i="1"/>
  <c r="K14" i="1" s="1"/>
  <c r="Q13" i="1"/>
  <c r="R13" i="1" s="1"/>
  <c r="J13" i="1"/>
  <c r="K13" i="1" s="1"/>
  <c r="Q12" i="1"/>
  <c r="Q11" i="1"/>
  <c r="R11" i="1" s="1"/>
  <c r="J11" i="1"/>
  <c r="K11" i="1" s="1"/>
  <c r="Q10" i="1"/>
  <c r="J10" i="1"/>
  <c r="K10" i="1" s="1"/>
  <c r="Q9" i="1"/>
  <c r="R9" i="1" s="1"/>
  <c r="J9" i="1"/>
  <c r="K9" i="1" s="1"/>
  <c r="Q8" i="1"/>
  <c r="J8" i="1"/>
  <c r="Q5" i="1"/>
  <c r="J5" i="1"/>
  <c r="Q4" i="1"/>
  <c r="J4" i="1"/>
</calcChain>
</file>

<file path=xl/sharedStrings.xml><?xml version="1.0" encoding="utf-8"?>
<sst xmlns="http://schemas.openxmlformats.org/spreadsheetml/2006/main" count="259" uniqueCount="127">
  <si>
    <t>Anexo No 1: Matriz de riesgos</t>
  </si>
  <si>
    <t>N°</t>
  </si>
  <si>
    <t>Clase</t>
  </si>
  <si>
    <t>Fuente</t>
  </si>
  <si>
    <t>Etapa</t>
  </si>
  <si>
    <t>Tipo</t>
  </si>
  <si>
    <t>Descripción
(Qué puede pasar
y cómo puede ocurrir)</t>
  </si>
  <si>
    <t xml:space="preserve">Consecuencias
de la ocurrencia
del evento </t>
  </si>
  <si>
    <t>Riesgo antes de control</t>
  </si>
  <si>
    <t xml:space="preserve">Tratamiento / Control
a ser implementados </t>
  </si>
  <si>
    <t>Impacto después
del control</t>
  </si>
  <si>
    <t>Plan de Acción</t>
  </si>
  <si>
    <t>Monitoreo y Revisión</t>
  </si>
  <si>
    <t xml:space="preserve">Probabilidad </t>
  </si>
  <si>
    <t xml:space="preserve">Impacto </t>
  </si>
  <si>
    <t xml:space="preserve">Valoración del riesgo </t>
  </si>
  <si>
    <t xml:space="preserve">Categoría </t>
  </si>
  <si>
    <t>¿A quién se le asignan?</t>
  </si>
  <si>
    <t>Tratamiento del riesgo</t>
  </si>
  <si>
    <t>Control</t>
  </si>
  <si>
    <t>Afecta la ejecución del contrato?</t>
  </si>
  <si>
    <t>Persona responsable por implementar el tratamiento</t>
  </si>
  <si>
    <t>Cómo se realiza el monitoreo?</t>
  </si>
  <si>
    <t>Periodicidad ¿Cuándo?</t>
  </si>
  <si>
    <t>General</t>
  </si>
  <si>
    <t>Externo</t>
  </si>
  <si>
    <t>Selección</t>
  </si>
  <si>
    <t>Operacional (Corrupción)</t>
  </si>
  <si>
    <t>Involucrar influencias reales o simulares, para recibir, hacer o prometer para un tercero dinero o dadiva con el fin de obtener cualquier beneficio.</t>
  </si>
  <si>
    <t xml:space="preserve">Fraude Interno y/o externo
Extracción de recursos de manera ilegitima.
Perdida de confianza.
Selección de un contratista que no cumpla con las condiciones requeridas para la adjudicación y ejecución del contrato.
</t>
  </si>
  <si>
    <t>Riesgo Medio</t>
  </si>
  <si>
    <t>CONTRIBUYENTE
CONTRATISTA
PATRIMONIO</t>
  </si>
  <si>
    <t>Evitar el Riesgo</t>
  </si>
  <si>
    <t>Códigos de ética, estatutos anticorrupción y principios de Código de buen gobierno, Contratación de la firma evaluadora</t>
  </si>
  <si>
    <t>Riesgo bajo</t>
  </si>
  <si>
    <t>SI</t>
  </si>
  <si>
    <t>EL PATROMONIO</t>
  </si>
  <si>
    <t>Permanente</t>
  </si>
  <si>
    <t>Recibir dinero u otra utilidad o promesa directa o indirectamente en cualquiera de las etapas del proceso de selección</t>
  </si>
  <si>
    <t>operacional</t>
  </si>
  <si>
    <t>Imprecisiones o deficiencias en la definición del alcance del contrato o sus especificaciones técnicas</t>
  </si>
  <si>
    <r>
      <rPr>
        <b/>
        <sz val="12"/>
        <color theme="1"/>
        <rFont val="Aptos Narrow"/>
        <family val="2"/>
        <scheme val="minor"/>
      </rPr>
      <t>En la etapa precontractual:</t>
    </r>
    <r>
      <rPr>
        <sz val="12"/>
        <color theme="1"/>
        <rFont val="Aptos Narrow"/>
        <family val="2"/>
        <scheme val="minor"/>
      </rPr>
      <t xml:space="preserve">
- Diferencias sustanciales entre el presupuesto y el valor de las ofertas recibidas.
- Declarar desierto o inconveniente el proceso.
- Falta de interés de los posibles proponentes para presentarse al proceso.
-Atrasos en los cronogramas dadas las continuas dudas y preguntas por parte de los consultores.
-Necesidad de modificaciones o ajustes a las condiciones de la contratación
</t>
    </r>
    <r>
      <rPr>
        <b/>
        <sz val="12"/>
        <color theme="1"/>
        <rFont val="Aptos Narrow"/>
        <family val="2"/>
        <scheme val="minor"/>
      </rPr>
      <t xml:space="preserve">En la etapa contractual:
- </t>
    </r>
    <r>
      <rPr>
        <sz val="12"/>
        <color theme="1"/>
        <rFont val="Aptos Narrow"/>
        <family val="2"/>
        <scheme val="minor"/>
      </rPr>
      <t xml:space="preserve">Diferencias de interpretaciones en la ejecución del contrato entre el contratante y el contratista
- Reclamaciones del contratista en contra de la empresa contratante
- Sobrecostos al contrato
- Dificultad para hacer efectivas las medidas de apremio o las pólizas
- Retrasos en proyectos o afectación a la operación
</t>
    </r>
  </si>
  <si>
    <t>riesgo bajo</t>
  </si>
  <si>
    <t>EL PATRIMONIO Y ENC</t>
  </si>
  <si>
    <t xml:space="preserve">procesos de planeación adecuados para la creación, revisión y aval de los documentos de la licitación </t>
  </si>
  <si>
    <t>si</t>
  </si>
  <si>
    <t xml:space="preserve">Declarar desierto el proceso </t>
  </si>
  <si>
    <t xml:space="preserve">demora en la iniciación de los contratos con relación a los contratos a los que se les hará el acompañamiento y apoyo </t>
  </si>
  <si>
    <t>Riesgo Alto</t>
  </si>
  <si>
    <t>INDETERMINADO</t>
  </si>
  <si>
    <t>Aceptar el Riesgo</t>
  </si>
  <si>
    <t>Contratación</t>
  </si>
  <si>
    <t>Financiero</t>
  </si>
  <si>
    <t>No presentar las garantías que amparen la ejecución del contrato o que su presentación  tardía</t>
  </si>
  <si>
    <t xml:space="preserve">No dar inicio a la ejecución del Contrato
Demora en el perfeccionamiento del contrato
</t>
  </si>
  <si>
    <t>CONTRATISTA</t>
  </si>
  <si>
    <t>Terminación del contrato
Exigibilidad de la garantía de seriedad de la oferta.</t>
  </si>
  <si>
    <t>no</t>
  </si>
  <si>
    <t xml:space="preserve">Supervisión </t>
  </si>
  <si>
    <t xml:space="preserve">Especifico </t>
  </si>
  <si>
    <t xml:space="preserve">Contratación </t>
  </si>
  <si>
    <t xml:space="preserve">Operacional </t>
  </si>
  <si>
    <t>El Contratista al que se le adjudico el contrato, no firme el contrato</t>
  </si>
  <si>
    <t>Reprocesos  y/o atrasos en la contratación</t>
  </si>
  <si>
    <t>Como requisito habilitante, desde la presentación de la oferta se se le exige al contratista una poliza de garantia de seriedad en la oferta</t>
  </si>
  <si>
    <t>No</t>
  </si>
  <si>
    <t>Específico</t>
  </si>
  <si>
    <t>Ejecución</t>
  </si>
  <si>
    <t>Operativo</t>
  </si>
  <si>
    <t>Limitación en la elaboración de las actividades propias de la interventoría por problemas de acceso, restricciones por seguridad, emergencias sanitarias y de salud y factores logísticos en los lugares de ejecución.</t>
  </si>
  <si>
    <t>Retrasos en las actividades propias del contrato</t>
  </si>
  <si>
    <t>Considerando que es una caso de fuerza mayor o fortuito para la prestación del servicio, es necesario generar planes de acción para garantizar la  continuidad de las actividades propias de la interventoría y encontrarse en pleno contacto con el contratista de obra y el supervisor</t>
  </si>
  <si>
    <t xml:space="preserve">
CONTRATISTA
EL PATROMONIO</t>
  </si>
  <si>
    <t>Seguimiento a la notificación de la eventualidad y del riesgo</t>
  </si>
  <si>
    <t xml:space="preserve">Ejecución </t>
  </si>
  <si>
    <t>Limitación /Demoras  en el ingreso personal contratado  por el contratista al inicio operación por problemas relacionados con alguna emergencia ambiental y sanitaria.</t>
  </si>
  <si>
    <t>Retrasos en las actividades 
Aumento en los tiempos establecidos de inicio de operaciones.</t>
  </si>
  <si>
    <t>Reducir el Riesgo</t>
  </si>
  <si>
    <t xml:space="preserve">el contratista deberá tener contacto directo y permanente con el personal contratado para la prestación del servicio y tener agilidad  en la consecusión de los perfiles y cambio de los mismos de conformidad con el procedimiento establecido
</t>
  </si>
  <si>
    <t>Si</t>
  </si>
  <si>
    <t>seguimiento al personal vinculado por parte de la interventoría y envío de las hv con la mayor brevedad que sea posible para la verificación.</t>
  </si>
  <si>
    <t>Mensual</t>
  </si>
  <si>
    <t>Riesgo tecnológico: No funcionen lo equipos o implementos requeridos para la ejecución dentro de los proyectos.</t>
  </si>
  <si>
    <t>No cumplimiento de los entregables.
Demoras en los procesos propios del servicio a contratar</t>
  </si>
  <si>
    <t>Definición de requerimientos de entrega acordes a las obligaciones contractuales</t>
  </si>
  <si>
    <t xml:space="preserve">Plazos de observaciones a los TDR.
Seguimiento </t>
  </si>
  <si>
    <t>permanente</t>
  </si>
  <si>
    <t>Social</t>
  </si>
  <si>
    <t xml:space="preserve">Emergencias ambientales y santarias </t>
  </si>
  <si>
    <t>Impedimento en el traslado hacia los lugares donde se encuentra desarrollando las actividades propias del servicio a contratar, aumento en costos asociados al transporte y a la permanencia por periodos de cuarentena del personal para ingreso a cada municipio con el cumplimiento de las medidas que ordene el Gobierno Nacional o autoridad local, suspensión de actividades contractuales, desvinculación de personal, deserción laboral.</t>
  </si>
  <si>
    <t>Reducción de Impacto</t>
  </si>
  <si>
    <t>Planes de contingencia para las eventualidades de esta naturaleza</t>
  </si>
  <si>
    <t>Seguimiento a planes de contingencia</t>
  </si>
  <si>
    <t>Alteraciones de Orden Público (disturbios violentos, actos terroristas, paros, huelgas y además  eventos que se impida alcanzar el objeto contractual)</t>
  </si>
  <si>
    <t>Impedimento en el traslado hacia los lugares donde se encuentra desarrollando las actividades propias del servicio a contratar, aumento en costos asociados al transporte y a la permanencia, pérdida de materias primas por condiciones de seguridad propias del sitio, dificultad de traslado de materias primas,suspensión de actividades contractuales, desvinculación de personal, deserción laboral.</t>
  </si>
  <si>
    <t xml:space="preserve">Socialización del proyecto a la comunidad enfatizando en la prioridad del proyecto y de su conveniencia económica. Coordinar con las autoridades respectivas, el acompañamiento o verificacion de las condiciones de orden público en las zonas de ejecución de las actividades del contrato. </t>
  </si>
  <si>
    <t>Formatos asistencia de socialización del proyecto.</t>
  </si>
  <si>
    <t>Especifico</t>
  </si>
  <si>
    <t>Interno</t>
  </si>
  <si>
    <t>Si no se lleva un buen control de las actividades se pueden elongar los tiempos haciendo que los costos aumenten por la necesidad de mantener el personall durante periodos mas largos a los costeados</t>
  </si>
  <si>
    <t>Afectación a las condiciones económicas del contrato (sobrecostos)</t>
  </si>
  <si>
    <t>En la estructuración del Proyecto se tuvo en cuenta todas las variables para la elaboración presupuesto  y el Interventor las debe tener en cuenta en su propuesta económica</t>
  </si>
  <si>
    <t xml:space="preserve">Gestionar adecuadamente los factores que puedan afectar el proyecto. </t>
  </si>
  <si>
    <t xml:space="preserve">el contratante asumirá los efectos favorables o desfavorables, derivados de las variaciones en la rentabilidad esperada del negocio y obtención de utilidades o generación de perdidas.  </t>
  </si>
  <si>
    <t xml:space="preserve"> Afectación a las condiciones económicas del contrato</t>
  </si>
  <si>
    <t>Verificar este indicador cuando se requiera</t>
  </si>
  <si>
    <t>Operacional</t>
  </si>
  <si>
    <t>INEFICIENTES: procesos, comunicaciones, procedimientos, parámetros, sistemas de información y tecnológicos por parte del Interventor.</t>
  </si>
  <si>
    <t>Falta de obtención del objeto del contrato.</t>
  </si>
  <si>
    <t>Definición de procedimientos de entrada conjuntamente con las herramientas necesarias para su implementación.</t>
  </si>
  <si>
    <t>Verificación de documentación de salida que permita el desarrollo y cumplimiento del objeto del contrato.</t>
  </si>
  <si>
    <t>Retardo en el cumplimiento del cronograma por causas imputables al contratista.</t>
  </si>
  <si>
    <t>Incumplimiento y efectos negativos presupuestales.</t>
  </si>
  <si>
    <t>Reducir la Posibilidad</t>
  </si>
  <si>
    <t>Bitácoras de ejecución.</t>
  </si>
  <si>
    <t>Informes de ejecución de obra.</t>
  </si>
  <si>
    <t>Semanales</t>
  </si>
  <si>
    <t>Que el contratista no cuente con el personal idóneo en el momento de la ejecución del contrato.</t>
  </si>
  <si>
    <t>Incumplimiento contractual</t>
  </si>
  <si>
    <t>Reducir Impacto.</t>
  </si>
  <si>
    <t>Aplicación de las sanciones contractualmente previstas.</t>
  </si>
  <si>
    <t>PATRIMONIO</t>
  </si>
  <si>
    <t>Haciendo del debido proceso.</t>
  </si>
  <si>
    <t>Permanente.</t>
  </si>
  <si>
    <t>El Contratista deberá garatizar desde inicio del proceso la vigencia de la poliza y su pago  de garantia de seriedad de la oferta /Sosporte de documentos firmados</t>
  </si>
  <si>
    <t xml:space="preserve">
Código de ética, estatutos anticorrupción y gobierno corporativo de Fidupopular S.A</t>
  </si>
  <si>
    <t>Aplicación de los manuales de contratación y procesos internos de FIDUPOPULAR - Y CONTRIBUYENTE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</si>
</sst>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textRotation="90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30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328083</xdr:colOff>
      <xdr:row>21</xdr:row>
      <xdr:rowOff>194734</xdr:rowOff>
    </xdr:from>
    <xdr:to>
      <xdr:col>5</xdr:col>
      <xdr:colOff>1638300</xdr:colOff>
      <xdr:row>37</xdr:row>
      <xdr:rowOff>193676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377E242-FD8D-4D4C-AE76-EFE4EAB55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5883" y="23321434"/>
          <a:ext cx="3948642" cy="3132667"/>
        </a:xfrm>
        <a:prstGeom prst="rect">
          <a:avLst/>
        </a:prstGeom>
      </xdr:spPr>
    </xdr:pic>
    <xdr:clientData/>
  </xdr:twoCellAnchor>
  <xdr:twoCellAnchor editAs="oneCell">
    <xdr:from>
      <xdr:col>6</xdr:col>
      <xdr:colOff>330200</xdr:colOff>
      <xdr:row>22</xdr:row>
      <xdr:rowOff>77258</xdr:rowOff>
    </xdr:from>
    <xdr:to>
      <xdr:col>6</xdr:col>
      <xdr:colOff>3710251</xdr:colOff>
      <xdr:row>37</xdr:row>
      <xdr:rowOff>166160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C5889E8-899B-4E5B-9800-8ABE1C839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5250" y="23403983"/>
          <a:ext cx="3570551" cy="30321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55080-F0A9-493A-9ACD-B70B2F49C810}">
  <dimension ref="A1:V28"/>
  <sheetViews>
    <sheetView tabSelected="1" topLeftCell="B1" workbookViewId="0">
      <selection activeCell="G4" sqref="G4"/>
    </sheetView>
  </sheetViews>
  <sheetFormatPr baseColWidth="10" defaultColWidth="10.85546875" defaultRowHeight="15.75" x14ac:dyDescent="0.25"/>
  <cols>
    <col min="1" max="3" width="10.85546875" style="1"/>
    <col min="4" max="4" width="12.42578125" style="1" bestFit="1" customWidth="1"/>
    <col min="5" max="5" width="13.42578125" style="1" customWidth="1"/>
    <col min="6" max="6" width="33.28515625" style="2" customWidth="1"/>
    <col min="7" max="7" width="66.85546875" style="2" customWidth="1"/>
    <col min="8" max="8" width="10.85546875" style="1"/>
    <col min="9" max="9" width="13.28515625" style="1" customWidth="1"/>
    <col min="10" max="10" width="10.85546875" style="1"/>
    <col min="11" max="11" width="14.42578125" style="1" customWidth="1"/>
    <col min="12" max="12" width="19.140625" style="1" customWidth="1"/>
    <col min="13" max="13" width="21" style="1" bestFit="1" customWidth="1"/>
    <col min="14" max="14" width="32.85546875" style="2" customWidth="1"/>
    <col min="15" max="17" width="10.85546875" style="1"/>
    <col min="18" max="18" width="15.42578125" style="1" bestFit="1" customWidth="1"/>
    <col min="19" max="19" width="15.28515625" style="1" customWidth="1"/>
    <col min="20" max="20" width="19" style="1" customWidth="1"/>
    <col min="21" max="21" width="27.7109375" style="1" customWidth="1"/>
    <col min="22" max="22" width="21.140625" style="1" customWidth="1"/>
    <col min="23" max="16384" width="10.85546875" style="1"/>
  </cols>
  <sheetData>
    <row r="1" spans="1:22" x14ac:dyDescent="0.25">
      <c r="G1" s="3" t="s">
        <v>0</v>
      </c>
    </row>
    <row r="2" spans="1:22" s="6" customFormat="1" x14ac:dyDescent="0.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/>
      <c r="J2" s="4"/>
      <c r="K2" s="4"/>
      <c r="L2" s="4"/>
      <c r="M2" s="4" t="s">
        <v>9</v>
      </c>
      <c r="N2" s="4"/>
      <c r="O2" s="4" t="s">
        <v>10</v>
      </c>
      <c r="P2" s="4"/>
      <c r="Q2" s="4"/>
      <c r="R2" s="4"/>
      <c r="S2" s="5" t="s">
        <v>11</v>
      </c>
      <c r="T2" s="5"/>
      <c r="U2" s="4" t="s">
        <v>12</v>
      </c>
      <c r="V2" s="4"/>
    </row>
    <row r="3" spans="1:22" s="6" customFormat="1" ht="107.25" x14ac:dyDescent="0.25">
      <c r="A3" s="4"/>
      <c r="B3" s="4"/>
      <c r="C3" s="4"/>
      <c r="D3" s="4"/>
      <c r="E3" s="4"/>
      <c r="F3" s="4"/>
      <c r="G3" s="4"/>
      <c r="H3" s="7" t="s">
        <v>13</v>
      </c>
      <c r="I3" s="7" t="s">
        <v>14</v>
      </c>
      <c r="J3" s="7" t="s">
        <v>15</v>
      </c>
      <c r="K3" s="7" t="s">
        <v>16</v>
      </c>
      <c r="L3" s="8" t="s">
        <v>17</v>
      </c>
      <c r="M3" s="8" t="s">
        <v>18</v>
      </c>
      <c r="N3" s="8" t="s">
        <v>19</v>
      </c>
      <c r="O3" s="7" t="s">
        <v>13</v>
      </c>
      <c r="P3" s="7" t="s">
        <v>14</v>
      </c>
      <c r="Q3" s="7" t="s">
        <v>15</v>
      </c>
      <c r="R3" s="7" t="s">
        <v>16</v>
      </c>
      <c r="S3" s="8" t="s">
        <v>20</v>
      </c>
      <c r="T3" s="8" t="s">
        <v>21</v>
      </c>
      <c r="U3" s="8" t="s">
        <v>22</v>
      </c>
      <c r="V3" s="8" t="s">
        <v>23</v>
      </c>
    </row>
    <row r="4" spans="1:22" ht="94.5" x14ac:dyDescent="0.25">
      <c r="A4" s="9">
        <v>1</v>
      </c>
      <c r="B4" s="10" t="s">
        <v>24</v>
      </c>
      <c r="C4" s="10" t="s">
        <v>25</v>
      </c>
      <c r="D4" s="10" t="s">
        <v>26</v>
      </c>
      <c r="E4" s="10" t="s">
        <v>27</v>
      </c>
      <c r="F4" s="10" t="s">
        <v>28</v>
      </c>
      <c r="G4" s="10" t="s">
        <v>29</v>
      </c>
      <c r="H4" s="9">
        <v>1</v>
      </c>
      <c r="I4" s="9">
        <v>4</v>
      </c>
      <c r="J4" s="9">
        <f t="shared" ref="J4:J11" si="0">H4+I4</f>
        <v>5</v>
      </c>
      <c r="K4" s="11" t="s">
        <v>30</v>
      </c>
      <c r="L4" s="12" t="s">
        <v>31</v>
      </c>
      <c r="M4" s="9" t="s">
        <v>32</v>
      </c>
      <c r="N4" s="10" t="s">
        <v>33</v>
      </c>
      <c r="O4" s="9">
        <v>1</v>
      </c>
      <c r="P4" s="9">
        <v>2</v>
      </c>
      <c r="Q4" s="9">
        <f t="shared" ref="Q4:Q12" si="1">P4+O4</f>
        <v>3</v>
      </c>
      <c r="R4" s="13" t="s">
        <v>34</v>
      </c>
      <c r="S4" s="9" t="s">
        <v>35</v>
      </c>
      <c r="T4" s="9" t="s">
        <v>36</v>
      </c>
      <c r="U4" s="10" t="s">
        <v>125</v>
      </c>
      <c r="V4" s="9" t="s">
        <v>37</v>
      </c>
    </row>
    <row r="5" spans="1:22" ht="94.5" x14ac:dyDescent="0.25">
      <c r="A5" s="9">
        <v>2</v>
      </c>
      <c r="B5" s="10" t="s">
        <v>24</v>
      </c>
      <c r="C5" s="10" t="s">
        <v>25</v>
      </c>
      <c r="D5" s="10" t="s">
        <v>26</v>
      </c>
      <c r="E5" s="10" t="s">
        <v>27</v>
      </c>
      <c r="F5" s="10" t="s">
        <v>38</v>
      </c>
      <c r="G5" s="10" t="s">
        <v>29</v>
      </c>
      <c r="H5" s="9">
        <v>1</v>
      </c>
      <c r="I5" s="9">
        <v>4</v>
      </c>
      <c r="J5" s="9">
        <f t="shared" si="0"/>
        <v>5</v>
      </c>
      <c r="K5" s="11" t="s">
        <v>30</v>
      </c>
      <c r="L5" s="10" t="s">
        <v>36</v>
      </c>
      <c r="M5" s="9" t="s">
        <v>32</v>
      </c>
      <c r="N5" s="10" t="s">
        <v>33</v>
      </c>
      <c r="O5" s="9">
        <v>1</v>
      </c>
      <c r="P5" s="9">
        <v>2</v>
      </c>
      <c r="Q5" s="9">
        <f t="shared" si="1"/>
        <v>3</v>
      </c>
      <c r="R5" s="13" t="s">
        <v>34</v>
      </c>
      <c r="S5" s="9" t="s">
        <v>35</v>
      </c>
      <c r="T5" s="10" t="s">
        <v>36</v>
      </c>
      <c r="U5" s="10" t="s">
        <v>125</v>
      </c>
      <c r="V5" s="9" t="s">
        <v>37</v>
      </c>
    </row>
    <row r="6" spans="1:22" ht="299.25" x14ac:dyDescent="0.25">
      <c r="A6" s="9">
        <v>3</v>
      </c>
      <c r="B6" s="10" t="s">
        <v>24</v>
      </c>
      <c r="C6" s="10" t="s">
        <v>25</v>
      </c>
      <c r="D6" s="10" t="s">
        <v>26</v>
      </c>
      <c r="E6" s="10" t="s">
        <v>39</v>
      </c>
      <c r="F6" s="14" t="s">
        <v>40</v>
      </c>
      <c r="G6" s="15" t="s">
        <v>41</v>
      </c>
      <c r="H6" s="9">
        <v>1</v>
      </c>
      <c r="I6" s="9">
        <v>1</v>
      </c>
      <c r="J6" s="9">
        <v>2</v>
      </c>
      <c r="K6" s="13" t="s">
        <v>42</v>
      </c>
      <c r="L6" s="10" t="s">
        <v>43</v>
      </c>
      <c r="M6" s="9" t="s">
        <v>32</v>
      </c>
      <c r="N6" s="10" t="s">
        <v>44</v>
      </c>
      <c r="O6" s="9">
        <v>1</v>
      </c>
      <c r="P6" s="9">
        <v>1</v>
      </c>
      <c r="Q6" s="9">
        <v>1</v>
      </c>
      <c r="R6" s="13" t="s">
        <v>42</v>
      </c>
      <c r="S6" s="9" t="s">
        <v>45</v>
      </c>
      <c r="T6" s="10" t="s">
        <v>43</v>
      </c>
      <c r="U6" s="10" t="s">
        <v>126</v>
      </c>
      <c r="V6" s="9" t="s">
        <v>37</v>
      </c>
    </row>
    <row r="7" spans="1:22" ht="63" x14ac:dyDescent="0.25">
      <c r="A7" s="9">
        <v>4</v>
      </c>
      <c r="B7" s="10" t="s">
        <v>24</v>
      </c>
      <c r="C7" s="10" t="s">
        <v>25</v>
      </c>
      <c r="D7" s="10" t="s">
        <v>26</v>
      </c>
      <c r="E7" s="10" t="s">
        <v>39</v>
      </c>
      <c r="F7" s="16" t="s">
        <v>46</v>
      </c>
      <c r="G7" s="15" t="s">
        <v>47</v>
      </c>
      <c r="H7" s="9">
        <v>2</v>
      </c>
      <c r="I7" s="9">
        <v>5</v>
      </c>
      <c r="J7" s="9">
        <v>7</v>
      </c>
      <c r="K7" s="17" t="s">
        <v>48</v>
      </c>
      <c r="L7" s="10" t="s">
        <v>49</v>
      </c>
      <c r="M7" s="9" t="s">
        <v>50</v>
      </c>
      <c r="N7" s="10" t="s">
        <v>44</v>
      </c>
      <c r="O7" s="9">
        <v>2</v>
      </c>
      <c r="P7" s="9">
        <v>5</v>
      </c>
      <c r="Q7" s="9">
        <v>7</v>
      </c>
      <c r="R7" s="17" t="s">
        <v>48</v>
      </c>
      <c r="S7" s="9" t="s">
        <v>45</v>
      </c>
      <c r="T7" s="10" t="s">
        <v>43</v>
      </c>
      <c r="U7" s="10" t="s">
        <v>126</v>
      </c>
      <c r="V7" s="9" t="s">
        <v>37</v>
      </c>
    </row>
    <row r="8" spans="1:22" ht="47.25" x14ac:dyDescent="0.25">
      <c r="A8" s="9">
        <v>5</v>
      </c>
      <c r="B8" s="9" t="s">
        <v>24</v>
      </c>
      <c r="C8" s="9" t="s">
        <v>25</v>
      </c>
      <c r="D8" s="9" t="s">
        <v>51</v>
      </c>
      <c r="E8" s="9" t="s">
        <v>52</v>
      </c>
      <c r="F8" s="10" t="s">
        <v>53</v>
      </c>
      <c r="G8" s="10" t="s">
        <v>54</v>
      </c>
      <c r="H8" s="9">
        <v>1</v>
      </c>
      <c r="I8" s="9">
        <v>4</v>
      </c>
      <c r="J8" s="9">
        <f t="shared" si="0"/>
        <v>5</v>
      </c>
      <c r="K8" s="11" t="s">
        <v>30</v>
      </c>
      <c r="L8" s="9" t="s">
        <v>55</v>
      </c>
      <c r="M8" s="9" t="s">
        <v>32</v>
      </c>
      <c r="N8" s="10" t="s">
        <v>56</v>
      </c>
      <c r="O8" s="9">
        <v>1</v>
      </c>
      <c r="P8" s="9">
        <v>3</v>
      </c>
      <c r="Q8" s="9">
        <f t="shared" si="1"/>
        <v>4</v>
      </c>
      <c r="R8" s="13" t="s">
        <v>34</v>
      </c>
      <c r="S8" s="9" t="s">
        <v>57</v>
      </c>
      <c r="T8" s="10" t="s">
        <v>36</v>
      </c>
      <c r="U8" s="10" t="s">
        <v>58</v>
      </c>
      <c r="V8" s="9" t="s">
        <v>37</v>
      </c>
    </row>
    <row r="9" spans="1:22" ht="110.25" x14ac:dyDescent="0.25">
      <c r="A9" s="9">
        <v>6</v>
      </c>
      <c r="B9" s="10" t="s">
        <v>59</v>
      </c>
      <c r="C9" s="10" t="s">
        <v>25</v>
      </c>
      <c r="D9" s="18" t="s">
        <v>60</v>
      </c>
      <c r="E9" s="10" t="s">
        <v>61</v>
      </c>
      <c r="F9" s="10" t="s">
        <v>62</v>
      </c>
      <c r="G9" s="10" t="s">
        <v>63</v>
      </c>
      <c r="H9" s="10">
        <v>1</v>
      </c>
      <c r="I9" s="10">
        <v>3</v>
      </c>
      <c r="J9" s="10">
        <f t="shared" si="0"/>
        <v>4</v>
      </c>
      <c r="K9" s="10" t="str">
        <f t="shared" ref="K9:K14" si="2">IF(J9&gt;=8,"Riesgo Extremo",IF(6=J9,"Riesgo Alto",IF(7=J9,"Riesgo Alto",IF(J9=5,"Riesgo Medio",IF(J9&lt;=4,"Riesgo Bajo")))))</f>
        <v>Riesgo Bajo</v>
      </c>
      <c r="L9" s="10" t="s">
        <v>55</v>
      </c>
      <c r="M9" s="10" t="s">
        <v>32</v>
      </c>
      <c r="N9" s="10" t="s">
        <v>64</v>
      </c>
      <c r="O9" s="10">
        <v>1</v>
      </c>
      <c r="P9" s="10">
        <v>2</v>
      </c>
      <c r="Q9" s="10">
        <f t="shared" ref="Q9" si="3">O9+P9</f>
        <v>3</v>
      </c>
      <c r="R9" s="10" t="str">
        <f>IF(Q9&gt;=8,"Riesgo Extremo",IF(6=Q9,"Riesgo Alto",IF(7=Q9,"Riesgo Alto",IF(Q9=5,"Riesgo Medio",IF(Q9&lt;=4,"Riesgo Bajo")))))</f>
        <v>Riesgo Bajo</v>
      </c>
      <c r="S9" s="10" t="s">
        <v>65</v>
      </c>
      <c r="T9" s="10" t="s">
        <v>55</v>
      </c>
      <c r="U9" s="10" t="s">
        <v>124</v>
      </c>
      <c r="V9" s="10" t="s">
        <v>37</v>
      </c>
    </row>
    <row r="10" spans="1:22" ht="157.5" x14ac:dyDescent="0.25">
      <c r="A10" s="19">
        <v>7</v>
      </c>
      <c r="B10" s="19" t="s">
        <v>66</v>
      </c>
      <c r="C10" s="19" t="s">
        <v>25</v>
      </c>
      <c r="D10" s="19" t="s">
        <v>67</v>
      </c>
      <c r="E10" s="19" t="s">
        <v>68</v>
      </c>
      <c r="F10" s="20" t="s">
        <v>69</v>
      </c>
      <c r="G10" s="20" t="s">
        <v>70</v>
      </c>
      <c r="H10" s="9">
        <v>5</v>
      </c>
      <c r="I10" s="9">
        <v>3</v>
      </c>
      <c r="J10" s="9">
        <f t="shared" si="0"/>
        <v>8</v>
      </c>
      <c r="K10" s="10" t="str">
        <f t="shared" si="2"/>
        <v>Riesgo Extremo</v>
      </c>
      <c r="L10" s="9" t="s">
        <v>55</v>
      </c>
      <c r="M10" s="9" t="s">
        <v>50</v>
      </c>
      <c r="N10" s="10" t="s">
        <v>71</v>
      </c>
      <c r="O10" s="9">
        <v>3</v>
      </c>
      <c r="P10" s="9">
        <v>3</v>
      </c>
      <c r="Q10" s="9">
        <f t="shared" si="1"/>
        <v>6</v>
      </c>
      <c r="R10" s="17" t="s">
        <v>48</v>
      </c>
      <c r="S10" s="9" t="s">
        <v>35</v>
      </c>
      <c r="T10" s="10" t="s">
        <v>72</v>
      </c>
      <c r="U10" s="10" t="s">
        <v>73</v>
      </c>
      <c r="V10" s="9" t="s">
        <v>37</v>
      </c>
    </row>
    <row r="11" spans="1:22" ht="141.75" x14ac:dyDescent="0.25">
      <c r="A11" s="19">
        <v>8</v>
      </c>
      <c r="B11" s="20" t="s">
        <v>59</v>
      </c>
      <c r="C11" s="20" t="s">
        <v>25</v>
      </c>
      <c r="D11" s="20" t="s">
        <v>74</v>
      </c>
      <c r="E11" s="20" t="s">
        <v>61</v>
      </c>
      <c r="F11" s="20" t="s">
        <v>75</v>
      </c>
      <c r="G11" s="20" t="s">
        <v>76</v>
      </c>
      <c r="H11" s="10">
        <v>4</v>
      </c>
      <c r="I11" s="10">
        <v>4</v>
      </c>
      <c r="J11" s="10">
        <f t="shared" si="0"/>
        <v>8</v>
      </c>
      <c r="K11" s="10" t="str">
        <f t="shared" si="2"/>
        <v>Riesgo Extremo</v>
      </c>
      <c r="L11" s="9" t="s">
        <v>55</v>
      </c>
      <c r="M11" s="10" t="s">
        <v>77</v>
      </c>
      <c r="N11" s="10" t="s">
        <v>78</v>
      </c>
      <c r="O11" s="10">
        <v>3</v>
      </c>
      <c r="P11" s="10">
        <v>3</v>
      </c>
      <c r="Q11" s="10">
        <f t="shared" ref="Q11" si="4">O11+P11</f>
        <v>6</v>
      </c>
      <c r="R11" s="10" t="str">
        <f t="shared" ref="R11" si="5">IF(Q11&gt;=8,"Riesgo Extremo",IF(6=Q11,"Riesgo Alto",IF(7=Q11,"Riesgo Alto",IF(Q11=5,"Riesgo Medio",IF(Q11&lt;=4,"Riesgo Bajo")))))</f>
        <v>Riesgo Alto</v>
      </c>
      <c r="S11" s="10" t="s">
        <v>79</v>
      </c>
      <c r="T11" s="10" t="s">
        <v>55</v>
      </c>
      <c r="U11" s="10" t="s">
        <v>80</v>
      </c>
      <c r="V11" s="10" t="s">
        <v>81</v>
      </c>
    </row>
    <row r="12" spans="1:22" ht="63" x14ac:dyDescent="0.25">
      <c r="A12" s="9">
        <v>9</v>
      </c>
      <c r="B12" s="9" t="s">
        <v>66</v>
      </c>
      <c r="C12" s="9" t="s">
        <v>25</v>
      </c>
      <c r="D12" s="9" t="s">
        <v>67</v>
      </c>
      <c r="E12" s="9" t="s">
        <v>68</v>
      </c>
      <c r="F12" s="10" t="s">
        <v>82</v>
      </c>
      <c r="G12" s="10" t="s">
        <v>83</v>
      </c>
      <c r="H12" s="9">
        <v>2</v>
      </c>
      <c r="I12" s="9">
        <v>3</v>
      </c>
      <c r="J12" s="9">
        <v>5</v>
      </c>
      <c r="K12" s="11" t="s">
        <v>30</v>
      </c>
      <c r="L12" s="9" t="s">
        <v>55</v>
      </c>
      <c r="M12" s="9" t="s">
        <v>32</v>
      </c>
      <c r="N12" s="10" t="s">
        <v>84</v>
      </c>
      <c r="O12" s="9">
        <v>1</v>
      </c>
      <c r="P12" s="9">
        <v>1</v>
      </c>
      <c r="Q12" s="9">
        <f t="shared" si="1"/>
        <v>2</v>
      </c>
      <c r="R12" s="13" t="s">
        <v>34</v>
      </c>
      <c r="S12" s="9" t="s">
        <v>35</v>
      </c>
      <c r="T12" s="10" t="s">
        <v>72</v>
      </c>
      <c r="U12" s="10" t="s">
        <v>85</v>
      </c>
      <c r="V12" s="9" t="s">
        <v>86</v>
      </c>
    </row>
    <row r="13" spans="1:22" ht="110.25" x14ac:dyDescent="0.25">
      <c r="A13" s="19">
        <v>10</v>
      </c>
      <c r="B13" s="19" t="s">
        <v>24</v>
      </c>
      <c r="C13" s="19" t="s">
        <v>25</v>
      </c>
      <c r="D13" s="19" t="s">
        <v>67</v>
      </c>
      <c r="E13" s="19" t="s">
        <v>87</v>
      </c>
      <c r="F13" s="20" t="s">
        <v>88</v>
      </c>
      <c r="G13" s="20" t="s">
        <v>89</v>
      </c>
      <c r="H13" s="9">
        <v>5</v>
      </c>
      <c r="I13" s="9">
        <v>4</v>
      </c>
      <c r="J13" s="9">
        <f>H13+I13</f>
        <v>9</v>
      </c>
      <c r="K13" s="10" t="str">
        <f t="shared" si="2"/>
        <v>Riesgo Extremo</v>
      </c>
      <c r="L13" s="9" t="s">
        <v>49</v>
      </c>
      <c r="M13" s="9" t="s">
        <v>90</v>
      </c>
      <c r="N13" s="10" t="s">
        <v>91</v>
      </c>
      <c r="O13" s="9">
        <v>4</v>
      </c>
      <c r="P13" s="9">
        <v>4</v>
      </c>
      <c r="Q13" s="9">
        <f t="shared" ref="Q13:Q19" si="6">O13+P13</f>
        <v>8</v>
      </c>
      <c r="R13" s="10" t="str">
        <f t="shared" ref="R13:R14" si="7">IF(Q13&gt;=8,"Riesgo Extremo",IF(6=Q13,"Riesgo Alto",IF(7=Q13,"Riesgo Alto",IF(Q13=5,"Riesgo Medio",IF(Q13&lt;=4,"Riesgo Bajo")))))</f>
        <v>Riesgo Extremo</v>
      </c>
      <c r="S13" s="9" t="s">
        <v>35</v>
      </c>
      <c r="T13" s="9" t="s">
        <v>55</v>
      </c>
      <c r="U13" s="10" t="s">
        <v>92</v>
      </c>
      <c r="V13" s="9" t="s">
        <v>37</v>
      </c>
    </row>
    <row r="14" spans="1:22" ht="157.5" x14ac:dyDescent="0.25">
      <c r="A14" s="19">
        <v>11</v>
      </c>
      <c r="B14" s="19" t="s">
        <v>24</v>
      </c>
      <c r="C14" s="19" t="s">
        <v>25</v>
      </c>
      <c r="D14" s="19" t="s">
        <v>67</v>
      </c>
      <c r="E14" s="19" t="s">
        <v>87</v>
      </c>
      <c r="F14" s="20" t="s">
        <v>93</v>
      </c>
      <c r="G14" s="20" t="s">
        <v>94</v>
      </c>
      <c r="H14" s="9">
        <v>5</v>
      </c>
      <c r="I14" s="9">
        <v>4</v>
      </c>
      <c r="J14" s="9">
        <f>H14+I14</f>
        <v>9</v>
      </c>
      <c r="K14" s="10" t="str">
        <f t="shared" si="2"/>
        <v>Riesgo Extremo</v>
      </c>
      <c r="L14" s="9" t="s">
        <v>49</v>
      </c>
      <c r="M14" s="9" t="s">
        <v>90</v>
      </c>
      <c r="N14" s="10" t="s">
        <v>95</v>
      </c>
      <c r="O14" s="9">
        <v>4</v>
      </c>
      <c r="P14" s="9">
        <v>4</v>
      </c>
      <c r="Q14" s="9">
        <f t="shared" si="6"/>
        <v>8</v>
      </c>
      <c r="R14" s="10" t="str">
        <f t="shared" si="7"/>
        <v>Riesgo Extremo</v>
      </c>
      <c r="S14" s="9" t="s">
        <v>35</v>
      </c>
      <c r="T14" s="9" t="s">
        <v>55</v>
      </c>
      <c r="U14" s="10" t="s">
        <v>96</v>
      </c>
      <c r="V14" s="9" t="s">
        <v>37</v>
      </c>
    </row>
    <row r="15" spans="1:22" ht="110.25" x14ac:dyDescent="0.25">
      <c r="A15" s="9">
        <v>12</v>
      </c>
      <c r="B15" s="9" t="s">
        <v>97</v>
      </c>
      <c r="C15" s="9" t="s">
        <v>98</v>
      </c>
      <c r="D15" s="9" t="s">
        <v>67</v>
      </c>
      <c r="E15" s="9" t="s">
        <v>52</v>
      </c>
      <c r="F15" s="10" t="s">
        <v>99</v>
      </c>
      <c r="G15" s="10" t="s">
        <v>100</v>
      </c>
      <c r="H15" s="9">
        <v>3</v>
      </c>
      <c r="I15" s="9">
        <v>4</v>
      </c>
      <c r="J15" s="9">
        <f t="shared" ref="J15:J19" si="8">H15+I15</f>
        <v>7</v>
      </c>
      <c r="K15" s="17" t="s">
        <v>48</v>
      </c>
      <c r="L15" s="10" t="s">
        <v>55</v>
      </c>
      <c r="M15" s="9" t="s">
        <v>32</v>
      </c>
      <c r="N15" s="10" t="s">
        <v>101</v>
      </c>
      <c r="O15" s="9">
        <v>2</v>
      </c>
      <c r="P15" s="9">
        <v>2</v>
      </c>
      <c r="Q15" s="9">
        <f t="shared" si="6"/>
        <v>4</v>
      </c>
      <c r="R15" s="13" t="s">
        <v>34</v>
      </c>
      <c r="S15" s="9" t="s">
        <v>35</v>
      </c>
      <c r="T15" s="9" t="s">
        <v>55</v>
      </c>
      <c r="U15" s="10" t="s">
        <v>102</v>
      </c>
      <c r="V15" s="9" t="s">
        <v>37</v>
      </c>
    </row>
    <row r="16" spans="1:22" ht="94.5" x14ac:dyDescent="0.25">
      <c r="A16" s="9">
        <v>13</v>
      </c>
      <c r="B16" s="9" t="s">
        <v>24</v>
      </c>
      <c r="C16" s="9" t="s">
        <v>98</v>
      </c>
      <c r="D16" s="9" t="s">
        <v>67</v>
      </c>
      <c r="E16" s="9" t="s">
        <v>52</v>
      </c>
      <c r="F16" s="10" t="s">
        <v>103</v>
      </c>
      <c r="G16" s="10" t="s">
        <v>104</v>
      </c>
      <c r="H16" s="9">
        <v>2</v>
      </c>
      <c r="I16" s="9">
        <v>4</v>
      </c>
      <c r="J16" s="9">
        <f t="shared" si="8"/>
        <v>6</v>
      </c>
      <c r="K16" s="17" t="s">
        <v>48</v>
      </c>
      <c r="L16" s="10" t="s">
        <v>55</v>
      </c>
      <c r="M16" s="9" t="s">
        <v>32</v>
      </c>
      <c r="N16" s="10" t="s">
        <v>101</v>
      </c>
      <c r="O16" s="9">
        <v>2</v>
      </c>
      <c r="P16" s="9">
        <v>2</v>
      </c>
      <c r="Q16" s="9">
        <f t="shared" si="6"/>
        <v>4</v>
      </c>
      <c r="R16" s="13" t="s">
        <v>34</v>
      </c>
      <c r="S16" s="9" t="s">
        <v>35</v>
      </c>
      <c r="T16" s="9" t="s">
        <v>55</v>
      </c>
      <c r="U16" s="10" t="s">
        <v>105</v>
      </c>
      <c r="V16" s="9" t="s">
        <v>37</v>
      </c>
    </row>
    <row r="17" spans="1:22" ht="78.75" x14ac:dyDescent="0.25">
      <c r="A17" s="9">
        <v>14</v>
      </c>
      <c r="B17" s="9" t="s">
        <v>24</v>
      </c>
      <c r="C17" s="9" t="s">
        <v>98</v>
      </c>
      <c r="D17" s="9" t="s">
        <v>67</v>
      </c>
      <c r="E17" s="9" t="s">
        <v>106</v>
      </c>
      <c r="F17" s="10" t="s">
        <v>107</v>
      </c>
      <c r="G17" s="10" t="s">
        <v>108</v>
      </c>
      <c r="H17" s="9">
        <v>3</v>
      </c>
      <c r="I17" s="9">
        <v>4</v>
      </c>
      <c r="J17" s="9">
        <f t="shared" si="8"/>
        <v>7</v>
      </c>
      <c r="K17" s="17" t="s">
        <v>48</v>
      </c>
      <c r="L17" s="10" t="s">
        <v>55</v>
      </c>
      <c r="M17" s="9" t="s">
        <v>32</v>
      </c>
      <c r="N17" s="10" t="s">
        <v>109</v>
      </c>
      <c r="O17" s="9">
        <v>2</v>
      </c>
      <c r="P17" s="9">
        <v>2</v>
      </c>
      <c r="Q17" s="9">
        <f t="shared" si="6"/>
        <v>4</v>
      </c>
      <c r="R17" s="13" t="s">
        <v>34</v>
      </c>
      <c r="S17" s="9" t="s">
        <v>35</v>
      </c>
      <c r="T17" s="9" t="s">
        <v>55</v>
      </c>
      <c r="U17" s="10" t="s">
        <v>110</v>
      </c>
      <c r="V17" s="9" t="s">
        <v>37</v>
      </c>
    </row>
    <row r="18" spans="1:22" ht="47.25" x14ac:dyDescent="0.25">
      <c r="A18" s="9">
        <v>15</v>
      </c>
      <c r="B18" s="9" t="s">
        <v>24</v>
      </c>
      <c r="C18" s="9" t="s">
        <v>25</v>
      </c>
      <c r="D18" s="9" t="s">
        <v>67</v>
      </c>
      <c r="E18" s="9" t="s">
        <v>52</v>
      </c>
      <c r="F18" s="10" t="s">
        <v>111</v>
      </c>
      <c r="G18" s="10" t="s">
        <v>112</v>
      </c>
      <c r="H18" s="9">
        <v>3</v>
      </c>
      <c r="I18" s="9">
        <v>4</v>
      </c>
      <c r="J18" s="9">
        <f t="shared" si="8"/>
        <v>7</v>
      </c>
      <c r="K18" s="17" t="s">
        <v>48</v>
      </c>
      <c r="L18" s="10" t="s">
        <v>55</v>
      </c>
      <c r="M18" s="9" t="s">
        <v>113</v>
      </c>
      <c r="N18" s="10" t="s">
        <v>114</v>
      </c>
      <c r="O18" s="9">
        <v>2</v>
      </c>
      <c r="P18" s="9">
        <v>2</v>
      </c>
      <c r="Q18" s="9">
        <f t="shared" si="6"/>
        <v>4</v>
      </c>
      <c r="R18" s="13" t="s">
        <v>34</v>
      </c>
      <c r="S18" s="9" t="s">
        <v>35</v>
      </c>
      <c r="T18" s="9" t="s">
        <v>55</v>
      </c>
      <c r="U18" s="10" t="s">
        <v>115</v>
      </c>
      <c r="V18" s="9" t="s">
        <v>116</v>
      </c>
    </row>
    <row r="19" spans="1:22" ht="47.25" x14ac:dyDescent="0.25">
      <c r="A19" s="9">
        <v>16</v>
      </c>
      <c r="B19" s="9" t="s">
        <v>24</v>
      </c>
      <c r="C19" s="9" t="s">
        <v>25</v>
      </c>
      <c r="D19" s="9" t="s">
        <v>67</v>
      </c>
      <c r="E19" s="9" t="s">
        <v>106</v>
      </c>
      <c r="F19" s="10" t="s">
        <v>117</v>
      </c>
      <c r="G19" s="10" t="s">
        <v>118</v>
      </c>
      <c r="H19" s="9">
        <v>3</v>
      </c>
      <c r="I19" s="9">
        <v>4</v>
      </c>
      <c r="J19" s="9">
        <f t="shared" si="8"/>
        <v>7</v>
      </c>
      <c r="K19" s="17" t="s">
        <v>48</v>
      </c>
      <c r="L19" s="10" t="s">
        <v>55</v>
      </c>
      <c r="M19" s="9" t="s">
        <v>119</v>
      </c>
      <c r="N19" s="10" t="s">
        <v>120</v>
      </c>
      <c r="O19" s="9">
        <v>2</v>
      </c>
      <c r="P19" s="9">
        <v>2</v>
      </c>
      <c r="Q19" s="9">
        <f t="shared" si="6"/>
        <v>4</v>
      </c>
      <c r="R19" s="13" t="s">
        <v>34</v>
      </c>
      <c r="S19" s="9" t="s">
        <v>35</v>
      </c>
      <c r="T19" s="9" t="s">
        <v>121</v>
      </c>
      <c r="U19" s="10" t="s">
        <v>122</v>
      </c>
      <c r="V19" s="9" t="s">
        <v>123</v>
      </c>
    </row>
    <row r="20" spans="1:22" x14ac:dyDescent="0.25">
      <c r="H20" s="21"/>
      <c r="I20" s="21"/>
    </row>
    <row r="21" spans="1:22" x14ac:dyDescent="0.25">
      <c r="H21" s="21"/>
      <c r="I21" s="21"/>
    </row>
    <row r="22" spans="1:22" x14ac:dyDescent="0.25">
      <c r="H22" s="21"/>
      <c r="I22" s="21"/>
    </row>
    <row r="23" spans="1:22" x14ac:dyDescent="0.25">
      <c r="H23" s="21"/>
      <c r="I23" s="21"/>
    </row>
    <row r="24" spans="1:22" x14ac:dyDescent="0.25">
      <c r="H24" s="21"/>
      <c r="I24" s="21"/>
    </row>
    <row r="25" spans="1:22" x14ac:dyDescent="0.25">
      <c r="H25" s="21"/>
      <c r="I25" s="21"/>
    </row>
    <row r="26" spans="1:22" x14ac:dyDescent="0.25">
      <c r="H26" s="21"/>
      <c r="I26" s="21"/>
    </row>
    <row r="27" spans="1:22" x14ac:dyDescent="0.25">
      <c r="H27" s="21"/>
      <c r="I27" s="21"/>
    </row>
    <row r="28" spans="1:22" x14ac:dyDescent="0.25">
      <c r="H28" s="21"/>
      <c r="I28" s="21"/>
    </row>
  </sheetData>
  <sheetProtection algorithmName="SHA-512" hashValue="5Eudhr5QTxXf+fFnDkd6gIKjWcey6FHdxwt39+pvMb4Ro9TrtgYfgAaKy045M1tLAtYiwaeIGaVYxhWtB3Gt8g==" saltValue="sj4KJS7drIEdXgl01e1qmQ==" spinCount="100000" sheet="1" formatCells="0" formatColumns="0" formatRows="0" insertColumns="0" insertRows="0" insertHyperlinks="0" deleteColumns="0" deleteRows="0" sort="0" autoFilter="0" pivotTables="0"/>
  <mergeCells count="12">
    <mergeCell ref="G2:G3"/>
    <mergeCell ref="H2:L2"/>
    <mergeCell ref="M2:N2"/>
    <mergeCell ref="O2:R2"/>
    <mergeCell ref="S2:T2"/>
    <mergeCell ref="U2:V2"/>
    <mergeCell ref="A2:A3"/>
    <mergeCell ref="B2:B3"/>
    <mergeCell ref="C2:C3"/>
    <mergeCell ref="D2:D3"/>
    <mergeCell ref="E2:E3"/>
    <mergeCell ref="F2:F3"/>
  </mergeCells>
  <conditionalFormatting sqref="K9">
    <cfRule type="colorScale" priority="46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4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8">
      <iconSet iconSet="3Symbols" reverse="1">
        <cfvo type="percent" val="0"/>
        <cfvo type="num" val="5"/>
        <cfvo type="num" val="8"/>
      </iconSet>
    </cfRule>
  </conditionalFormatting>
  <conditionalFormatting sqref="K9:K11">
    <cfRule type="containsText" dxfId="29" priority="19" operator="containsText" text="Bajo">
      <formula>NOT(ISERROR(SEARCH("Bajo",K9)))</formula>
    </cfRule>
    <cfRule type="containsText" dxfId="28" priority="20" operator="containsText" text="Riesgo Bajo ">
      <formula>NOT(ISERROR(SEARCH("Riesgo Bajo ",K9)))</formula>
    </cfRule>
    <cfRule type="containsText" dxfId="27" priority="21" operator="containsText" text="Riesgo Medio">
      <formula>NOT(ISERROR(SEARCH("Riesgo Medio",K9)))</formula>
    </cfRule>
    <cfRule type="containsText" dxfId="26" priority="22" operator="containsText" text="Riesgo Alto">
      <formula>NOT(ISERROR(SEARCH("Riesgo Alto",K9)))</formula>
    </cfRule>
    <cfRule type="containsText" dxfId="25" priority="23" operator="containsText" text="Riesgo Alto ">
      <formula>NOT(ISERROR(SEARCH("Riesgo Alto ",K9)))</formula>
    </cfRule>
    <cfRule type="containsText" dxfId="24" priority="24" operator="containsText" text="Riesgo Extremo">
      <formula>NOT(ISERROR(SEARCH("Riesgo Extremo",K9)))</formula>
    </cfRule>
  </conditionalFormatting>
  <conditionalFormatting sqref="K10">
    <cfRule type="colorScale" priority="25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7">
      <iconSet iconSet="3Symbols" reverse="1">
        <cfvo type="percent" val="0"/>
        <cfvo type="num" val="5"/>
        <cfvo type="num" val="8"/>
      </iconSet>
    </cfRule>
  </conditionalFormatting>
  <conditionalFormatting sqref="K11">
    <cfRule type="colorScale" priority="34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6">
      <iconSet iconSet="3Symbols" reverse="1">
        <cfvo type="percent" val="0"/>
        <cfvo type="num" val="5"/>
        <cfvo type="num" val="8"/>
      </iconSet>
    </cfRule>
  </conditionalFormatting>
  <conditionalFormatting sqref="K13">
    <cfRule type="colorScale" priority="31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3">
      <iconSet iconSet="3Symbols" reverse="1">
        <cfvo type="percent" val="0"/>
        <cfvo type="num" val="5"/>
        <cfvo type="num" val="8"/>
      </iconSet>
    </cfRule>
  </conditionalFormatting>
  <conditionalFormatting sqref="K13:K14">
    <cfRule type="containsText" dxfId="23" priority="10" operator="containsText" text="Bajo">
      <formula>NOT(ISERROR(SEARCH("Bajo",K13)))</formula>
    </cfRule>
    <cfRule type="containsText" dxfId="22" priority="11" operator="containsText" text="Riesgo Bajo ">
      <formula>NOT(ISERROR(SEARCH("Riesgo Bajo ",K13)))</formula>
    </cfRule>
    <cfRule type="containsText" dxfId="21" priority="12" operator="containsText" text="Riesgo Medio">
      <formula>NOT(ISERROR(SEARCH("Riesgo Medio",K13)))</formula>
    </cfRule>
    <cfRule type="containsText" dxfId="20" priority="13" operator="containsText" text="Riesgo Alto">
      <formula>NOT(ISERROR(SEARCH("Riesgo Alto",K13)))</formula>
    </cfRule>
    <cfRule type="containsText" dxfId="19" priority="14" operator="containsText" text="Riesgo Alto ">
      <formula>NOT(ISERROR(SEARCH("Riesgo Alto ",K13)))</formula>
    </cfRule>
    <cfRule type="containsText" dxfId="18" priority="15" operator="containsText" text="Riesgo Extremo">
      <formula>NOT(ISERROR(SEARCH("Riesgo Extremo",K13)))</formula>
    </cfRule>
  </conditionalFormatting>
  <conditionalFormatting sqref="K14">
    <cfRule type="colorScale" priority="16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8">
      <iconSet iconSet="3Symbols" reverse="1">
        <cfvo type="percent" val="0"/>
        <cfvo type="num" val="5"/>
        <cfvo type="num" val="8"/>
      </iconSet>
    </cfRule>
  </conditionalFormatting>
  <conditionalFormatting sqref="R9">
    <cfRule type="containsText" dxfId="17" priority="49" operator="containsText" text="Bajo">
      <formula>NOT(ISERROR(SEARCH("Bajo",R9)))</formula>
    </cfRule>
    <cfRule type="containsText" dxfId="16" priority="50" operator="containsText" text="Riesgo Bajo ">
      <formula>NOT(ISERROR(SEARCH("Riesgo Bajo ",R9)))</formula>
    </cfRule>
    <cfRule type="containsText" dxfId="15" priority="51" operator="containsText" text="Riesgo Medio">
      <formula>NOT(ISERROR(SEARCH("Riesgo Medio",R9)))</formula>
    </cfRule>
    <cfRule type="containsText" dxfId="14" priority="52" operator="containsText" text="Riesgo Alto">
      <formula>NOT(ISERROR(SEARCH("Riesgo Alto",R9)))</formula>
    </cfRule>
    <cfRule type="containsText" dxfId="13" priority="53" operator="containsText" text="Riesgo Alto ">
      <formula>NOT(ISERROR(SEARCH("Riesgo Alto ",R9)))</formula>
    </cfRule>
    <cfRule type="containsText" dxfId="12" priority="54" operator="containsText" text="Riesgo Extremo">
      <formula>NOT(ISERROR(SEARCH("Riesgo Extremo",R9)))</formula>
    </cfRule>
    <cfRule type="colorScale" priority="55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7">
      <iconSet iconSet="3Symbols" reverse="1">
        <cfvo type="percent" val="0"/>
        <cfvo type="num" val="5"/>
        <cfvo type="num" val="8"/>
      </iconSet>
    </cfRule>
  </conditionalFormatting>
  <conditionalFormatting sqref="R11">
    <cfRule type="containsText" dxfId="11" priority="37" operator="containsText" text="Bajo">
      <formula>NOT(ISERROR(SEARCH("Bajo",R11)))</formula>
    </cfRule>
    <cfRule type="containsText" dxfId="10" priority="38" operator="containsText" text="Riesgo Bajo ">
      <formula>NOT(ISERROR(SEARCH("Riesgo Bajo ",R11)))</formula>
    </cfRule>
    <cfRule type="containsText" dxfId="9" priority="39" operator="containsText" text="Riesgo Medio">
      <formula>NOT(ISERROR(SEARCH("Riesgo Medio",R11)))</formula>
    </cfRule>
    <cfRule type="containsText" dxfId="8" priority="40" operator="containsText" text="Riesgo Alto">
      <formula>NOT(ISERROR(SEARCH("Riesgo Alto",R11)))</formula>
    </cfRule>
    <cfRule type="containsText" dxfId="7" priority="41" operator="containsText" text="Riesgo Alto ">
      <formula>NOT(ISERROR(SEARCH("Riesgo Alto ",R11)))</formula>
    </cfRule>
    <cfRule type="containsText" dxfId="6" priority="42" operator="containsText" text="Riesgo Extremo">
      <formula>NOT(ISERROR(SEARCH("Riesgo Extremo",R11)))</formula>
    </cfRule>
    <cfRule type="colorScale" priority="43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5">
      <iconSet iconSet="3Symbols" reverse="1">
        <cfvo type="percent" val="0"/>
        <cfvo type="num" val="5"/>
        <cfvo type="num" val="8"/>
      </iconSet>
    </cfRule>
  </conditionalFormatting>
  <conditionalFormatting sqref="R13">
    <cfRule type="colorScale" priority="2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0">
      <iconSet iconSet="3Symbols" reverse="1">
        <cfvo type="percent" val="0"/>
        <cfvo type="num" val="5"/>
        <cfvo type="num" val="8"/>
      </iconSet>
    </cfRule>
  </conditionalFormatting>
  <conditionalFormatting sqref="R13:R14">
    <cfRule type="containsText" dxfId="5" priority="1" operator="containsText" text="Bajo">
      <formula>NOT(ISERROR(SEARCH("Bajo",R13)))</formula>
    </cfRule>
    <cfRule type="containsText" dxfId="4" priority="2" operator="containsText" text="Riesgo Bajo ">
      <formula>NOT(ISERROR(SEARCH("Riesgo Bajo ",R13)))</formula>
    </cfRule>
    <cfRule type="containsText" dxfId="3" priority="3" operator="containsText" text="Riesgo Medio">
      <formula>NOT(ISERROR(SEARCH("Riesgo Medio",R13)))</formula>
    </cfRule>
    <cfRule type="containsText" dxfId="2" priority="4" operator="containsText" text="Riesgo Alto">
      <formula>NOT(ISERROR(SEARCH("Riesgo Alto",R13)))</formula>
    </cfRule>
    <cfRule type="containsText" dxfId="1" priority="5" operator="containsText" text="Riesgo Alto ">
      <formula>NOT(ISERROR(SEARCH("Riesgo Alto ",R13)))</formula>
    </cfRule>
    <cfRule type="containsText" dxfId="0" priority="6" operator="containsText" text="Riesgo Extremo">
      <formula>NOT(ISERROR(SEARCH("Riesgo Extremo",R13)))</formula>
    </cfRule>
  </conditionalFormatting>
  <conditionalFormatting sqref="R14">
    <cfRule type="colorScale" priority="7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">
      <iconSet iconSet="3Symbols" reverse="1">
        <cfvo type="percent" val="0"/>
        <cfvo type="num" val="5"/>
        <cfvo type="num" val="8"/>
      </iconSet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Wilman Junior Yepes Vasquez</dc:creator>
  <cp:lastModifiedBy>Wilman Junior Yepes Vasquez</cp:lastModifiedBy>
  <dcterms:created xsi:type="dcterms:W3CDTF">2025-07-28T15:02:15Z</dcterms:created>
  <dcterms:modified xsi:type="dcterms:W3CDTF">2025-07-28T15:08:58Z</dcterms:modified>
</cp:coreProperties>
</file>