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61.50.41\Negocios_Fiduciarios\Direcciones_Negocios\Director_01\1. Negocios Direccion\31256 PA AYP OXI AMB\4 Contratación derivada\2 TDR Interventoria\1 CHARTA\"/>
    </mc:Choice>
  </mc:AlternateContent>
  <xr:revisionPtr revIDLastSave="0" documentId="13_ncr:1_{20838645-DB34-4ADC-B6B4-4E2315B2ACA1}" xr6:coauthVersionLast="47" xr6:coauthVersionMax="47" xr10:uidLastSave="{00000000-0000-0000-0000-000000000000}"/>
  <bookViews>
    <workbookView xWindow="-120" yWindow="-120" windowWidth="29040" windowHeight="15720" xr2:uid="{72501081-63AA-4B4E-BABF-A88337C5FDF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J19" i="1"/>
  <c r="Q18" i="1"/>
  <c r="J18" i="1"/>
  <c r="Q17" i="1"/>
  <c r="J17" i="1"/>
  <c r="Q16" i="1"/>
  <c r="J16" i="1"/>
  <c r="Q15" i="1"/>
  <c r="J15" i="1"/>
  <c r="Q14" i="1"/>
  <c r="R14" i="1" s="1"/>
  <c r="J14" i="1"/>
  <c r="K14" i="1" s="1"/>
  <c r="Q13" i="1"/>
  <c r="R13" i="1" s="1"/>
  <c r="J13" i="1"/>
  <c r="K13" i="1" s="1"/>
  <c r="Q12" i="1"/>
  <c r="Q11" i="1"/>
  <c r="R11" i="1" s="1"/>
  <c r="J11" i="1"/>
  <c r="K11" i="1" s="1"/>
  <c r="Q10" i="1"/>
  <c r="J10" i="1"/>
  <c r="K10" i="1" s="1"/>
  <c r="Q9" i="1"/>
  <c r="R9" i="1" s="1"/>
  <c r="J9" i="1"/>
  <c r="K9" i="1" s="1"/>
  <c r="Q8" i="1"/>
  <c r="J8" i="1"/>
  <c r="Q5" i="1"/>
  <c r="J5" i="1"/>
  <c r="Q4" i="1"/>
  <c r="J4" i="1"/>
</calcChain>
</file>

<file path=xl/sharedStrings.xml><?xml version="1.0" encoding="utf-8"?>
<sst xmlns="http://schemas.openxmlformats.org/spreadsheetml/2006/main" count="259" uniqueCount="127">
  <si>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</si>
  <si>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</si>
  <si>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</si>
  <si>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</si>
  <si>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</si>
  <si>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</si>
  <si>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</si>
  <si>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</si>
  <si>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</si>
  <si>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</si>
  <si>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</si>
  <si>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</si>
  <si>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</si>
  <si>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</si>
  <si>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</si>
  <si>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</si>
  <si>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</si>
  <si>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</si>
  <si>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</si>
  <si>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</si>
  <si>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</si>
  <si>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</si>
  <si>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</si>
  <si>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</si>
  <si>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</si>
  <si>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</si>
  <si>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</si>
  <si>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</si>
  <si>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</si>
  <si>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</si>
  <si>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</si>
  <si>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</si>
  <si>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</si>
  <si>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</si>
  <si>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</si>
  <si>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</si>
  <si>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</si>
  <si>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</si>
  <si>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</si>
  <si>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</si>
  <si>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</si>
  <si>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Aptos Narrow"/>
        <family val="2"/>
        <scheme val="minor"/>
      </rPr>
      <t>En la etapa precontractual:</t>
    </r>
    <r>
      <rPr>
        <sz val="12"/>
        <color theme="1"/>
        <rFont val="Aptos Narrow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Aptos Narrow"/>
        <family val="2"/>
        <scheme val="minor"/>
      </rPr>
      <t xml:space="preserve">En la etapa contractual:
- </t>
    </r>
    <r>
      <rPr>
        <sz val="12"/>
        <color theme="1"/>
        <rFont val="Aptos Narrow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</si>
  <si>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</si>
  <si>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</si>
  <si>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</si>
  <si>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</si>
  <si>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</si>
  <si>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</si>
  <si>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</si>
  <si>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</si>
  <si>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</si>
  <si>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</si>
  <si>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</si>
  <si>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</si>
  <si>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</si>
  <si>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</si>
  <si>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</si>
  <si>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</si>
  <si>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</si>
  <si>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</si>
  <si>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</si>
  <si>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</si>
  <si>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</si>
  <si>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</si>
  <si>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</si>
  <si>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</si>
  <si>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</si>
  <si>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</si>
  <si>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</si>
  <si>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</si>
  <si>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</si>
  <si>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</si>
  <si>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</si>
  <si>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</si>
  <si>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</si>
  <si>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Limitación /Demoras  en el ingreso personal contratado  por el contratista al inicio operación por problemas relacionados con alguna emergencia ambiental y sanitaria.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</si>
  <si>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</si>
  <si>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</si>
  <si>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</si>
  <si>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</si>
  <si>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envío de las hv con la mayor brevedad que sea posible para la verificación.</t>
  </si>
  <si>
    <t>Mensual</t>
  </si>
  <si>
    <t>Riesgo tecnológico: No funcionen lo equipos o implementos requeridos para la ejecución dentro de los proyectos.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</si>
  <si>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</si>
  <si>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</si>
  <si>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</si>
  <si>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</si>
  <si>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</si>
  <si>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</si>
  <si>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</si>
  <si>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</si>
  <si>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</si>
  <si>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</si>
  <si>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</si>
  <si>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</si>
  <si>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</si>
  <si>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</si>
  <si>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</si>
  <si>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</si>
  <si>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</si>
  <si>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</si>
  <si>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</si>
  <si>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</si>
  <si>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</si>
  <si>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</si>
  <si>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</si>
  <si>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</si>
  <si>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del Interventor.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</si>
  <si>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</si>
  <si>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</si>
  <si>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</si>
  <si>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</si>
  <si>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</si>
  <si>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</si>
  <si>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</si>
  <si>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</si>
  <si>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</si>
  <si>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</si>
  <si>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</si>
  <si>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</si>
  <si>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</si>
  <si>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</si>
  <si>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</si>
  <si>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</si>
  <si>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El Contratista deberá garatizar desde inicio del proceso la vigencia de la poliza y su pago  de garantia de seriedad de la oferta /Sosporte de documentos firmados</t>
  </si>
  <si>
    <t xml:space="preserve">
Código de ética, estatutos anticorrupción y gobierno corporativo de Fidupopular S.A</t>
  </si>
  <si>
    <t>Aplicación de los manuales de contratación y procesos internos de FIDUPOPULAR - Y CONTRIBUYENTE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</si>
</sst>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1638300</xdr:colOff>
      <xdr:row>37</xdr:row>
      <xdr:rowOff>193676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77E242-FD8D-4D4C-AE76-EFE4EAB55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883" y="23321434"/>
          <a:ext cx="3948642" cy="31326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3710251</xdr:colOff>
      <xdr:row>37</xdr:row>
      <xdr:rowOff>166160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5889E8-899B-4E5B-9800-8ABE1C83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23403983"/>
          <a:ext cx="3570551" cy="3032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55080-F0A9-493A-9ACD-B70B2F49C810}">
  <dimension ref="A1:V28"/>
  <sheetViews>
    <sheetView tabSelected="1" topLeftCell="B1" workbookViewId="0">
      <selection activeCell="G4" sqref="G4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 t="s">
        <v>0</v>
      </c>
    </row>
    <row r="2" spans="1:22" s="6" customForma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 t="s">
        <v>9</v>
      </c>
      <c r="N2" s="4"/>
      <c r="O2" s="4" t="s">
        <v>10</v>
      </c>
      <c r="P2" s="4"/>
      <c r="Q2" s="4"/>
      <c r="R2" s="4"/>
      <c r="S2" s="5" t="s">
        <v>11</v>
      </c>
      <c r="T2" s="5"/>
      <c r="U2" s="4" t="s">
        <v>12</v>
      </c>
      <c r="V2" s="4"/>
    </row>
    <row r="3" spans="1:22" s="6" customFormat="1" ht="107.25" x14ac:dyDescent="0.25">
      <c r="A3" s="4"/>
      <c r="B3" s="4"/>
      <c r="C3" s="4"/>
      <c r="D3" s="4"/>
      <c r="E3" s="4"/>
      <c r="F3" s="4"/>
      <c r="G3" s="4"/>
      <c r="H3" s="7" t="s">
        <v>13</v>
      </c>
      <c r="I3" s="7" t="s">
        <v>14</v>
      </c>
      <c r="J3" s="7" t="s">
        <v>15</v>
      </c>
      <c r="K3" s="7" t="s">
        <v>16</v>
      </c>
      <c r="L3" s="8" t="s">
        <v>17</v>
      </c>
      <c r="M3" s="8" t="s">
        <v>18</v>
      </c>
      <c r="N3" s="8" t="s">
        <v>19</v>
      </c>
      <c r="O3" s="7" t="s">
        <v>13</v>
      </c>
      <c r="P3" s="7" t="s">
        <v>14</v>
      </c>
      <c r="Q3" s="7" t="s">
        <v>15</v>
      </c>
      <c r="R3" s="7" t="s">
        <v>16</v>
      </c>
      <c r="S3" s="8" t="s">
        <v>20</v>
      </c>
      <c r="T3" s="8" t="s">
        <v>21</v>
      </c>
      <c r="U3" s="8" t="s">
        <v>22</v>
      </c>
      <c r="V3" s="8" t="s">
        <v>23</v>
      </c>
    </row>
    <row r="4" spans="1:22" ht="94.5" x14ac:dyDescent="0.25">
      <c r="A4" s="9">
        <v>1</v>
      </c>
      <c r="B4" s="10" t="s">
        <v>24</v>
      </c>
      <c r="C4" s="10" t="s">
        <v>25</v>
      </c>
      <c r="D4" s="10" t="s">
        <v>26</v>
      </c>
      <c r="E4" s="10" t="s">
        <v>27</v>
      </c>
      <c r="F4" s="10" t="s">
        <v>28</v>
      </c>
      <c r="G4" s="10" t="s">
        <v>29</v>
      </c>
      <c r="H4" s="9">
        <v>1</v>
      </c>
      <c r="I4" s="9">
        <v>4</v>
      </c>
      <c r="J4" s="9">
        <f t="shared" ref="J4:J11" si="0">H4+I4</f>
        <v>5</v>
      </c>
      <c r="K4" s="11" t="s">
        <v>30</v>
      </c>
      <c r="L4" s="12" t="s">
        <v>31</v>
      </c>
      <c r="M4" s="9" t="s">
        <v>32</v>
      </c>
      <c r="N4" s="10" t="s">
        <v>33</v>
      </c>
      <c r="O4" s="9">
        <v>1</v>
      </c>
      <c r="P4" s="9">
        <v>2</v>
      </c>
      <c r="Q4" s="9">
        <f t="shared" ref="Q4:Q12" si="1">P4+O4</f>
        <v>3</v>
      </c>
      <c r="R4" s="13" t="s">
        <v>34</v>
      </c>
      <c r="S4" s="9" t="s">
        <v>35</v>
      </c>
      <c r="T4" s="9" t="s">
        <v>36</v>
      </c>
      <c r="U4" s="10" t="s">
        <v>125</v>
      </c>
      <c r="V4" s="9" t="s">
        <v>37</v>
      </c>
    </row>
    <row r="5" spans="1:22" ht="94.5" x14ac:dyDescent="0.25">
      <c r="A5" s="9">
        <v>2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38</v>
      </c>
      <c r="G5" s="10" t="s">
        <v>29</v>
      </c>
      <c r="H5" s="9">
        <v>1</v>
      </c>
      <c r="I5" s="9">
        <v>4</v>
      </c>
      <c r="J5" s="9">
        <f t="shared" si="0"/>
        <v>5</v>
      </c>
      <c r="K5" s="11" t="s">
        <v>30</v>
      </c>
      <c r="L5" s="10" t="s">
        <v>36</v>
      </c>
      <c r="M5" s="9" t="s">
        <v>32</v>
      </c>
      <c r="N5" s="10" t="s">
        <v>33</v>
      </c>
      <c r="O5" s="9">
        <v>1</v>
      </c>
      <c r="P5" s="9">
        <v>2</v>
      </c>
      <c r="Q5" s="9">
        <f t="shared" si="1"/>
        <v>3</v>
      </c>
      <c r="R5" s="13" t="s">
        <v>34</v>
      </c>
      <c r="S5" s="9" t="s">
        <v>35</v>
      </c>
      <c r="T5" s="10" t="s">
        <v>36</v>
      </c>
      <c r="U5" s="10" t="s">
        <v>125</v>
      </c>
      <c r="V5" s="9" t="s">
        <v>37</v>
      </c>
    </row>
    <row r="6" spans="1:22" ht="299.25" x14ac:dyDescent="0.25">
      <c r="A6" s="9">
        <v>3</v>
      </c>
      <c r="B6" s="10" t="s">
        <v>24</v>
      </c>
      <c r="C6" s="10" t="s">
        <v>25</v>
      </c>
      <c r="D6" s="10" t="s">
        <v>26</v>
      </c>
      <c r="E6" s="10" t="s">
        <v>39</v>
      </c>
      <c r="F6" s="14" t="s">
        <v>40</v>
      </c>
      <c r="G6" s="15" t="s">
        <v>41</v>
      </c>
      <c r="H6" s="9">
        <v>1</v>
      </c>
      <c r="I6" s="9">
        <v>1</v>
      </c>
      <c r="J6" s="9">
        <v>2</v>
      </c>
      <c r="K6" s="13" t="s">
        <v>42</v>
      </c>
      <c r="L6" s="10" t="s">
        <v>43</v>
      </c>
      <c r="M6" s="9" t="s">
        <v>32</v>
      </c>
      <c r="N6" s="10" t="s">
        <v>44</v>
      </c>
      <c r="O6" s="9">
        <v>1</v>
      </c>
      <c r="P6" s="9">
        <v>1</v>
      </c>
      <c r="Q6" s="9">
        <v>1</v>
      </c>
      <c r="R6" s="13" t="s">
        <v>42</v>
      </c>
      <c r="S6" s="9" t="s">
        <v>45</v>
      </c>
      <c r="T6" s="10" t="s">
        <v>43</v>
      </c>
      <c r="U6" s="10" t="s">
        <v>126</v>
      </c>
      <c r="V6" s="9" t="s">
        <v>37</v>
      </c>
    </row>
    <row r="7" spans="1:22" ht="63" x14ac:dyDescent="0.25">
      <c r="A7" s="9">
        <v>4</v>
      </c>
      <c r="B7" s="10" t="s">
        <v>24</v>
      </c>
      <c r="C7" s="10" t="s">
        <v>25</v>
      </c>
      <c r="D7" s="10" t="s">
        <v>26</v>
      </c>
      <c r="E7" s="10" t="s">
        <v>39</v>
      </c>
      <c r="F7" s="16" t="s">
        <v>46</v>
      </c>
      <c r="G7" s="15" t="s">
        <v>47</v>
      </c>
      <c r="H7" s="9">
        <v>2</v>
      </c>
      <c r="I7" s="9">
        <v>5</v>
      </c>
      <c r="J7" s="9">
        <v>7</v>
      </c>
      <c r="K7" s="17" t="s">
        <v>48</v>
      </c>
      <c r="L7" s="10" t="s">
        <v>49</v>
      </c>
      <c r="M7" s="9" t="s">
        <v>50</v>
      </c>
      <c r="N7" s="10" t="s">
        <v>44</v>
      </c>
      <c r="O7" s="9">
        <v>2</v>
      </c>
      <c r="P7" s="9">
        <v>5</v>
      </c>
      <c r="Q7" s="9">
        <v>7</v>
      </c>
      <c r="R7" s="17" t="s">
        <v>48</v>
      </c>
      <c r="S7" s="9" t="s">
        <v>45</v>
      </c>
      <c r="T7" s="10" t="s">
        <v>43</v>
      </c>
      <c r="U7" s="10" t="s">
        <v>126</v>
      </c>
      <c r="V7" s="9" t="s">
        <v>37</v>
      </c>
    </row>
    <row r="8" spans="1:22" ht="47.25" x14ac:dyDescent="0.25">
      <c r="A8" s="9">
        <v>5</v>
      </c>
      <c r="B8" s="9" t="s">
        <v>24</v>
      </c>
      <c r="C8" s="9" t="s">
        <v>25</v>
      </c>
      <c r="D8" s="9" t="s">
        <v>51</v>
      </c>
      <c r="E8" s="9" t="s">
        <v>52</v>
      </c>
      <c r="F8" s="10" t="s">
        <v>53</v>
      </c>
      <c r="G8" s="10" t="s">
        <v>54</v>
      </c>
      <c r="H8" s="9">
        <v>1</v>
      </c>
      <c r="I8" s="9">
        <v>4</v>
      </c>
      <c r="J8" s="9">
        <f t="shared" si="0"/>
        <v>5</v>
      </c>
      <c r="K8" s="11" t="s">
        <v>30</v>
      </c>
      <c r="L8" s="9" t="s">
        <v>55</v>
      </c>
      <c r="M8" s="9" t="s">
        <v>32</v>
      </c>
      <c r="N8" s="10" t="s">
        <v>56</v>
      </c>
      <c r="O8" s="9">
        <v>1</v>
      </c>
      <c r="P8" s="9">
        <v>3</v>
      </c>
      <c r="Q8" s="9">
        <f t="shared" si="1"/>
        <v>4</v>
      </c>
      <c r="R8" s="13" t="s">
        <v>34</v>
      </c>
      <c r="S8" s="9" t="s">
        <v>57</v>
      </c>
      <c r="T8" s="10" t="s">
        <v>36</v>
      </c>
      <c r="U8" s="10" t="s">
        <v>58</v>
      </c>
      <c r="V8" s="9" t="s">
        <v>37</v>
      </c>
    </row>
    <row r="9" spans="1:22" ht="110.25" x14ac:dyDescent="0.25">
      <c r="A9" s="9">
        <v>6</v>
      </c>
      <c r="B9" s="10" t="s">
        <v>59</v>
      </c>
      <c r="C9" s="10" t="s">
        <v>25</v>
      </c>
      <c r="D9" s="18" t="s">
        <v>60</v>
      </c>
      <c r="E9" s="10" t="s">
        <v>61</v>
      </c>
      <c r="F9" s="10" t="s">
        <v>62</v>
      </c>
      <c r="G9" s="10" t="s">
        <v>63</v>
      </c>
      <c r="H9" s="10">
        <v>1</v>
      </c>
      <c r="I9" s="10">
        <v>3</v>
      </c>
      <c r="J9" s="10">
        <f t="shared" si="0"/>
        <v>4</v>
      </c>
      <c r="K9" s="10" t="str">
        <f t="shared" ref="K9:K14" si="2">IF(J9&gt;=8,"Riesgo Extremo",IF(6=J9,"Riesgo Alto",IF(7=J9,"Riesgo Alto",IF(J9=5,"Riesgo Medio",IF(J9&lt;=4,"Riesgo Bajo")))))</f>
        <v>Riesgo Bajo</v>
      </c>
      <c r="L9" s="10" t="s">
        <v>55</v>
      </c>
      <c r="M9" s="10" t="s">
        <v>32</v>
      </c>
      <c r="N9" s="10" t="s">
        <v>64</v>
      </c>
      <c r="O9" s="10">
        <v>1</v>
      </c>
      <c r="P9" s="10">
        <v>2</v>
      </c>
      <c r="Q9" s="10">
        <f t="shared" ref="Q9" si="3">O9+P9</f>
        <v>3</v>
      </c>
      <c r="R9" s="10" t="str">
        <f>IF(Q9&gt;=8,"Riesgo Extremo",IF(6=Q9,"Riesgo Alto",IF(7=Q9,"Riesgo Alto",IF(Q9=5,"Riesgo Medio",IF(Q9&lt;=4,"Riesgo Bajo")))))</f>
        <v>Riesgo Bajo</v>
      </c>
      <c r="S9" s="10" t="s">
        <v>65</v>
      </c>
      <c r="T9" s="10" t="s">
        <v>55</v>
      </c>
      <c r="U9" s="10" t="s">
        <v>124</v>
      </c>
      <c r="V9" s="10" t="s">
        <v>37</v>
      </c>
    </row>
    <row r="10" spans="1:22" ht="157.5" x14ac:dyDescent="0.25">
      <c r="A10" s="19">
        <v>7</v>
      </c>
      <c r="B10" s="19" t="s">
        <v>66</v>
      </c>
      <c r="C10" s="19" t="s">
        <v>25</v>
      </c>
      <c r="D10" s="19" t="s">
        <v>67</v>
      </c>
      <c r="E10" s="19" t="s">
        <v>68</v>
      </c>
      <c r="F10" s="20" t="s">
        <v>69</v>
      </c>
      <c r="G10" s="20" t="s">
        <v>70</v>
      </c>
      <c r="H10" s="9">
        <v>5</v>
      </c>
      <c r="I10" s="9">
        <v>3</v>
      </c>
      <c r="J10" s="9">
        <f t="shared" si="0"/>
        <v>8</v>
      </c>
      <c r="K10" s="10" t="str">
        <f t="shared" si="2"/>
        <v>Riesgo Extremo</v>
      </c>
      <c r="L10" s="9" t="s">
        <v>55</v>
      </c>
      <c r="M10" s="9" t="s">
        <v>50</v>
      </c>
      <c r="N10" s="10" t="s">
        <v>71</v>
      </c>
      <c r="O10" s="9">
        <v>3</v>
      </c>
      <c r="P10" s="9">
        <v>3</v>
      </c>
      <c r="Q10" s="9">
        <f t="shared" si="1"/>
        <v>6</v>
      </c>
      <c r="R10" s="17" t="s">
        <v>48</v>
      </c>
      <c r="S10" s="9" t="s">
        <v>35</v>
      </c>
      <c r="T10" s="10" t="s">
        <v>72</v>
      </c>
      <c r="U10" s="10" t="s">
        <v>73</v>
      </c>
      <c r="V10" s="9" t="s">
        <v>37</v>
      </c>
    </row>
    <row r="11" spans="1:22" ht="141.75" x14ac:dyDescent="0.25">
      <c r="A11" s="19">
        <v>8</v>
      </c>
      <c r="B11" s="20" t="s">
        <v>59</v>
      </c>
      <c r="C11" s="20" t="s">
        <v>25</v>
      </c>
      <c r="D11" s="20" t="s">
        <v>74</v>
      </c>
      <c r="E11" s="20" t="s">
        <v>61</v>
      </c>
      <c r="F11" s="20" t="s">
        <v>75</v>
      </c>
      <c r="G11" s="20" t="s">
        <v>76</v>
      </c>
      <c r="H11" s="10">
        <v>4</v>
      </c>
      <c r="I11" s="10">
        <v>4</v>
      </c>
      <c r="J11" s="10">
        <f t="shared" si="0"/>
        <v>8</v>
      </c>
      <c r="K11" s="10" t="str">
        <f t="shared" si="2"/>
        <v>Riesgo Extremo</v>
      </c>
      <c r="L11" s="9" t="s">
        <v>55</v>
      </c>
      <c r="M11" s="10" t="s">
        <v>77</v>
      </c>
      <c r="N11" s="10" t="s">
        <v>78</v>
      </c>
      <c r="O11" s="10">
        <v>3</v>
      </c>
      <c r="P11" s="10">
        <v>3</v>
      </c>
      <c r="Q11" s="10">
        <f t="shared" ref="Q11" si="4">O11+P11</f>
        <v>6</v>
      </c>
      <c r="R11" s="10" t="str">
        <f t="shared" ref="R11" si="5">IF(Q11&gt;=8,"Riesgo Extremo",IF(6=Q11,"Riesgo Alto",IF(7=Q11,"Riesgo Alto",IF(Q11=5,"Riesgo Medio",IF(Q11&lt;=4,"Riesgo Bajo")))))</f>
        <v>Riesgo Alto</v>
      </c>
      <c r="S11" s="10" t="s">
        <v>79</v>
      </c>
      <c r="T11" s="10" t="s">
        <v>55</v>
      </c>
      <c r="U11" s="10" t="s">
        <v>80</v>
      </c>
      <c r="V11" s="10" t="s">
        <v>81</v>
      </c>
    </row>
    <row r="12" spans="1:22" ht="63" x14ac:dyDescent="0.25">
      <c r="A12" s="9">
        <v>9</v>
      </c>
      <c r="B12" s="9" t="s">
        <v>66</v>
      </c>
      <c r="C12" s="9" t="s">
        <v>25</v>
      </c>
      <c r="D12" s="9" t="s">
        <v>67</v>
      </c>
      <c r="E12" s="9" t="s">
        <v>68</v>
      </c>
      <c r="F12" s="10" t="s">
        <v>82</v>
      </c>
      <c r="G12" s="10" t="s">
        <v>83</v>
      </c>
      <c r="H12" s="9">
        <v>2</v>
      </c>
      <c r="I12" s="9">
        <v>3</v>
      </c>
      <c r="J12" s="9">
        <v>5</v>
      </c>
      <c r="K12" s="11" t="s">
        <v>30</v>
      </c>
      <c r="L12" s="9" t="s">
        <v>55</v>
      </c>
      <c r="M12" s="9" t="s">
        <v>32</v>
      </c>
      <c r="N12" s="10" t="s">
        <v>84</v>
      </c>
      <c r="O12" s="9">
        <v>1</v>
      </c>
      <c r="P12" s="9">
        <v>1</v>
      </c>
      <c r="Q12" s="9">
        <f t="shared" si="1"/>
        <v>2</v>
      </c>
      <c r="R12" s="13" t="s">
        <v>34</v>
      </c>
      <c r="S12" s="9" t="s">
        <v>35</v>
      </c>
      <c r="T12" s="10" t="s">
        <v>72</v>
      </c>
      <c r="U12" s="10" t="s">
        <v>85</v>
      </c>
      <c r="V12" s="9" t="s">
        <v>86</v>
      </c>
    </row>
    <row r="13" spans="1:22" ht="110.25" x14ac:dyDescent="0.25">
      <c r="A13" s="19">
        <v>10</v>
      </c>
      <c r="B13" s="19" t="s">
        <v>24</v>
      </c>
      <c r="C13" s="19" t="s">
        <v>25</v>
      </c>
      <c r="D13" s="19" t="s">
        <v>67</v>
      </c>
      <c r="E13" s="19" t="s">
        <v>87</v>
      </c>
      <c r="F13" s="20" t="s">
        <v>88</v>
      </c>
      <c r="G13" s="20" t="s">
        <v>89</v>
      </c>
      <c r="H13" s="9">
        <v>5</v>
      </c>
      <c r="I13" s="9">
        <v>4</v>
      </c>
      <c r="J13" s="9">
        <f>H13+I13</f>
        <v>9</v>
      </c>
      <c r="K13" s="10" t="str">
        <f t="shared" si="2"/>
        <v>Riesgo Extremo</v>
      </c>
      <c r="L13" s="9" t="s">
        <v>49</v>
      </c>
      <c r="M13" s="9" t="s">
        <v>90</v>
      </c>
      <c r="N13" s="10" t="s">
        <v>91</v>
      </c>
      <c r="O13" s="9">
        <v>4</v>
      </c>
      <c r="P13" s="9">
        <v>4</v>
      </c>
      <c r="Q13" s="9">
        <f t="shared" ref="Q13:Q19" si="6">O13+P13</f>
        <v>8</v>
      </c>
      <c r="R13" s="10" t="str">
        <f t="shared" ref="R13:R14" si="7">IF(Q13&gt;=8,"Riesgo Extremo",IF(6=Q13,"Riesgo Alto",IF(7=Q13,"Riesgo Alto",IF(Q13=5,"Riesgo Medio",IF(Q13&lt;=4,"Riesgo Bajo")))))</f>
        <v>Riesgo Extremo</v>
      </c>
      <c r="S13" s="9" t="s">
        <v>35</v>
      </c>
      <c r="T13" s="9" t="s">
        <v>55</v>
      </c>
      <c r="U13" s="10" t="s">
        <v>92</v>
      </c>
      <c r="V13" s="9" t="s">
        <v>37</v>
      </c>
    </row>
    <row r="14" spans="1:22" ht="157.5" x14ac:dyDescent="0.25">
      <c r="A14" s="19">
        <v>11</v>
      </c>
      <c r="B14" s="19" t="s">
        <v>24</v>
      </c>
      <c r="C14" s="19" t="s">
        <v>25</v>
      </c>
      <c r="D14" s="19" t="s">
        <v>67</v>
      </c>
      <c r="E14" s="19" t="s">
        <v>87</v>
      </c>
      <c r="F14" s="20" t="s">
        <v>93</v>
      </c>
      <c r="G14" s="20" t="s">
        <v>94</v>
      </c>
      <c r="H14" s="9">
        <v>5</v>
      </c>
      <c r="I14" s="9">
        <v>4</v>
      </c>
      <c r="J14" s="9">
        <f>H14+I14</f>
        <v>9</v>
      </c>
      <c r="K14" s="10" t="str">
        <f t="shared" si="2"/>
        <v>Riesgo Extremo</v>
      </c>
      <c r="L14" s="9" t="s">
        <v>49</v>
      </c>
      <c r="M14" s="9" t="s">
        <v>90</v>
      </c>
      <c r="N14" s="10" t="s">
        <v>95</v>
      </c>
      <c r="O14" s="9">
        <v>4</v>
      </c>
      <c r="P14" s="9">
        <v>4</v>
      </c>
      <c r="Q14" s="9">
        <f t="shared" si="6"/>
        <v>8</v>
      </c>
      <c r="R14" s="10" t="str">
        <f t="shared" si="7"/>
        <v>Riesgo Extremo</v>
      </c>
      <c r="S14" s="9" t="s">
        <v>35</v>
      </c>
      <c r="T14" s="9" t="s">
        <v>55</v>
      </c>
      <c r="U14" s="10" t="s">
        <v>96</v>
      </c>
      <c r="V14" s="9" t="s">
        <v>37</v>
      </c>
    </row>
    <row r="15" spans="1:22" ht="110.25" x14ac:dyDescent="0.25">
      <c r="A15" s="9">
        <v>12</v>
      </c>
      <c r="B15" s="9" t="s">
        <v>97</v>
      </c>
      <c r="C15" s="9" t="s">
        <v>98</v>
      </c>
      <c r="D15" s="9" t="s">
        <v>67</v>
      </c>
      <c r="E15" s="9" t="s">
        <v>52</v>
      </c>
      <c r="F15" s="10" t="s">
        <v>99</v>
      </c>
      <c r="G15" s="10" t="s">
        <v>100</v>
      </c>
      <c r="H15" s="9">
        <v>3</v>
      </c>
      <c r="I15" s="9">
        <v>4</v>
      </c>
      <c r="J15" s="9">
        <f t="shared" ref="J15:J19" si="8">H15+I15</f>
        <v>7</v>
      </c>
      <c r="K15" s="17" t="s">
        <v>48</v>
      </c>
      <c r="L15" s="10" t="s">
        <v>55</v>
      </c>
      <c r="M15" s="9" t="s">
        <v>32</v>
      </c>
      <c r="N15" s="10" t="s">
        <v>101</v>
      </c>
      <c r="O15" s="9">
        <v>2</v>
      </c>
      <c r="P15" s="9">
        <v>2</v>
      </c>
      <c r="Q15" s="9">
        <f t="shared" si="6"/>
        <v>4</v>
      </c>
      <c r="R15" s="13" t="s">
        <v>34</v>
      </c>
      <c r="S15" s="9" t="s">
        <v>35</v>
      </c>
      <c r="T15" s="9" t="s">
        <v>55</v>
      </c>
      <c r="U15" s="10" t="s">
        <v>102</v>
      </c>
      <c r="V15" s="9" t="s">
        <v>37</v>
      </c>
    </row>
    <row r="16" spans="1:22" ht="94.5" x14ac:dyDescent="0.25">
      <c r="A16" s="9">
        <v>13</v>
      </c>
      <c r="B16" s="9" t="s">
        <v>24</v>
      </c>
      <c r="C16" s="9" t="s">
        <v>98</v>
      </c>
      <c r="D16" s="9" t="s">
        <v>67</v>
      </c>
      <c r="E16" s="9" t="s">
        <v>52</v>
      </c>
      <c r="F16" s="10" t="s">
        <v>103</v>
      </c>
      <c r="G16" s="10" t="s">
        <v>104</v>
      </c>
      <c r="H16" s="9">
        <v>2</v>
      </c>
      <c r="I16" s="9">
        <v>4</v>
      </c>
      <c r="J16" s="9">
        <f t="shared" si="8"/>
        <v>6</v>
      </c>
      <c r="K16" s="17" t="s">
        <v>48</v>
      </c>
      <c r="L16" s="10" t="s">
        <v>55</v>
      </c>
      <c r="M16" s="9" t="s">
        <v>32</v>
      </c>
      <c r="N16" s="10" t="s">
        <v>101</v>
      </c>
      <c r="O16" s="9">
        <v>2</v>
      </c>
      <c r="P16" s="9">
        <v>2</v>
      </c>
      <c r="Q16" s="9">
        <f t="shared" si="6"/>
        <v>4</v>
      </c>
      <c r="R16" s="13" t="s">
        <v>34</v>
      </c>
      <c r="S16" s="9" t="s">
        <v>35</v>
      </c>
      <c r="T16" s="9" t="s">
        <v>55</v>
      </c>
      <c r="U16" s="10" t="s">
        <v>105</v>
      </c>
      <c r="V16" s="9" t="s">
        <v>37</v>
      </c>
    </row>
    <row r="17" spans="1:22" ht="78.75" x14ac:dyDescent="0.25">
      <c r="A17" s="9">
        <v>14</v>
      </c>
      <c r="B17" s="9" t="s">
        <v>24</v>
      </c>
      <c r="C17" s="9" t="s">
        <v>98</v>
      </c>
      <c r="D17" s="9" t="s">
        <v>67</v>
      </c>
      <c r="E17" s="9" t="s">
        <v>106</v>
      </c>
      <c r="F17" s="10" t="s">
        <v>107</v>
      </c>
      <c r="G17" s="10" t="s">
        <v>108</v>
      </c>
      <c r="H17" s="9">
        <v>3</v>
      </c>
      <c r="I17" s="9">
        <v>4</v>
      </c>
      <c r="J17" s="9">
        <f t="shared" si="8"/>
        <v>7</v>
      </c>
      <c r="K17" s="17" t="s">
        <v>48</v>
      </c>
      <c r="L17" s="10" t="s">
        <v>55</v>
      </c>
      <c r="M17" s="9" t="s">
        <v>32</v>
      </c>
      <c r="N17" s="10" t="s">
        <v>109</v>
      </c>
      <c r="O17" s="9">
        <v>2</v>
      </c>
      <c r="P17" s="9">
        <v>2</v>
      </c>
      <c r="Q17" s="9">
        <f t="shared" si="6"/>
        <v>4</v>
      </c>
      <c r="R17" s="13" t="s">
        <v>34</v>
      </c>
      <c r="S17" s="9" t="s">
        <v>35</v>
      </c>
      <c r="T17" s="9" t="s">
        <v>55</v>
      </c>
      <c r="U17" s="10" t="s">
        <v>110</v>
      </c>
      <c r="V17" s="9" t="s">
        <v>37</v>
      </c>
    </row>
    <row r="18" spans="1:22" ht="47.25" x14ac:dyDescent="0.25">
      <c r="A18" s="9">
        <v>15</v>
      </c>
      <c r="B18" s="9" t="s">
        <v>24</v>
      </c>
      <c r="C18" s="9" t="s">
        <v>25</v>
      </c>
      <c r="D18" s="9" t="s">
        <v>67</v>
      </c>
      <c r="E18" s="9" t="s">
        <v>52</v>
      </c>
      <c r="F18" s="10" t="s">
        <v>111</v>
      </c>
      <c r="G18" s="10" t="s">
        <v>112</v>
      </c>
      <c r="H18" s="9">
        <v>3</v>
      </c>
      <c r="I18" s="9">
        <v>4</v>
      </c>
      <c r="J18" s="9">
        <f t="shared" si="8"/>
        <v>7</v>
      </c>
      <c r="K18" s="17" t="s">
        <v>48</v>
      </c>
      <c r="L18" s="10" t="s">
        <v>55</v>
      </c>
      <c r="M18" s="9" t="s">
        <v>113</v>
      </c>
      <c r="N18" s="10" t="s">
        <v>114</v>
      </c>
      <c r="O18" s="9">
        <v>2</v>
      </c>
      <c r="P18" s="9">
        <v>2</v>
      </c>
      <c r="Q18" s="9">
        <f t="shared" si="6"/>
        <v>4</v>
      </c>
      <c r="R18" s="13" t="s">
        <v>34</v>
      </c>
      <c r="S18" s="9" t="s">
        <v>35</v>
      </c>
      <c r="T18" s="9" t="s">
        <v>55</v>
      </c>
      <c r="U18" s="10" t="s">
        <v>115</v>
      </c>
      <c r="V18" s="9" t="s">
        <v>116</v>
      </c>
    </row>
    <row r="19" spans="1:22" ht="47.25" x14ac:dyDescent="0.25">
      <c r="A19" s="9">
        <v>16</v>
      </c>
      <c r="B19" s="9" t="s">
        <v>24</v>
      </c>
      <c r="C19" s="9" t="s">
        <v>25</v>
      </c>
      <c r="D19" s="9" t="s">
        <v>67</v>
      </c>
      <c r="E19" s="9" t="s">
        <v>106</v>
      </c>
      <c r="F19" s="10" t="s">
        <v>117</v>
      </c>
      <c r="G19" s="10" t="s">
        <v>118</v>
      </c>
      <c r="H19" s="9">
        <v>3</v>
      </c>
      <c r="I19" s="9">
        <v>4</v>
      </c>
      <c r="J19" s="9">
        <f t="shared" si="8"/>
        <v>7</v>
      </c>
      <c r="K19" s="17" t="s">
        <v>48</v>
      </c>
      <c r="L19" s="10" t="s">
        <v>55</v>
      </c>
      <c r="M19" s="9" t="s">
        <v>119</v>
      </c>
      <c r="N19" s="10" t="s">
        <v>120</v>
      </c>
      <c r="O19" s="9">
        <v>2</v>
      </c>
      <c r="P19" s="9">
        <v>2</v>
      </c>
      <c r="Q19" s="9">
        <f t="shared" si="6"/>
        <v>4</v>
      </c>
      <c r="R19" s="13" t="s">
        <v>34</v>
      </c>
      <c r="S19" s="9" t="s">
        <v>35</v>
      </c>
      <c r="T19" s="9" t="s">
        <v>121</v>
      </c>
      <c r="U19" s="10" t="s">
        <v>122</v>
      </c>
      <c r="V19" s="9" t="s">
        <v>123</v>
      </c>
    </row>
    <row r="20" spans="1:22" x14ac:dyDescent="0.25">
      <c r="H20" s="21"/>
      <c r="I20" s="21"/>
    </row>
    <row r="21" spans="1:22" x14ac:dyDescent="0.25">
      <c r="H21" s="21"/>
      <c r="I21" s="21"/>
    </row>
    <row r="22" spans="1:22" x14ac:dyDescent="0.25">
      <c r="H22" s="21"/>
      <c r="I22" s="21"/>
    </row>
    <row r="23" spans="1:22" x14ac:dyDescent="0.25">
      <c r="H23" s="21"/>
      <c r="I23" s="21"/>
    </row>
    <row r="24" spans="1:22" x14ac:dyDescent="0.25">
      <c r="H24" s="21"/>
      <c r="I24" s="21"/>
    </row>
    <row r="25" spans="1:22" x14ac:dyDescent="0.25">
      <c r="H25" s="21"/>
      <c r="I25" s="21"/>
    </row>
    <row r="26" spans="1:22" x14ac:dyDescent="0.25">
      <c r="H26" s="21"/>
      <c r="I26" s="21"/>
    </row>
    <row r="27" spans="1:22" x14ac:dyDescent="0.25">
      <c r="H27" s="21"/>
      <c r="I27" s="21"/>
    </row>
    <row r="28" spans="1:22" x14ac:dyDescent="0.25">
      <c r="H28" s="21"/>
      <c r="I28" s="21"/>
    </row>
  </sheetData>
  <sheetProtection algorithmName="SHA-512" hashValue="5Eudhr5QTxXf+fFnDkd6gIKjWcey6FHdxwt39+pvMb4Ro9TrtgYfgAaKy045M1tLAtYiwaeIGaVYxhWtB3Gt8g==" saltValue="sj4KJS7drIEdXgl01e1qmQ==" spinCount="100000" sheet="1" formatCells="0" formatColumns="0" formatRows="0" insertColumns="0" insertRows="0" insertHyperlinks="0" deleteColumns="0" deleteRows="0" sort="0" autoFilter="0" pivotTables="0"/>
  <mergeCells count="12">
    <mergeCell ref="G2:G3"/>
    <mergeCell ref="H2:L2"/>
    <mergeCell ref="M2:N2"/>
    <mergeCell ref="O2:R2"/>
    <mergeCell ref="S2:T2"/>
    <mergeCell ref="U2:V2"/>
    <mergeCell ref="A2:A3"/>
    <mergeCell ref="B2:B3"/>
    <mergeCell ref="C2:C3"/>
    <mergeCell ref="D2:D3"/>
    <mergeCell ref="E2:E3"/>
    <mergeCell ref="F2:F3"/>
  </mergeCells>
  <conditionalFormatting sqref="K9">
    <cfRule type="colorScale" priority="46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48">
      <iconSet iconSet="3Symbols" reverse="1">
        <cfvo type="percent" val="0"/>
        <cfvo type="num" val="5"/>
        <cfvo type="num" val="8"/>
      </iconSet>
    </cfRule>
  </conditionalFormatting>
  <conditionalFormatting sqref="K9:K11">
    <cfRule type="containsText" dxfId="29" priority="19" operator="containsText" text="Bajo">
      <formula>NOT(ISERROR(SEARCH("Bajo",K9)))</formula>
    </cfRule>
    <cfRule type="containsText" dxfId="28" priority="20" operator="containsText" text="Riesgo Bajo ">
      <formula>NOT(ISERROR(SEARCH("Riesgo Bajo ",K9)))</formula>
    </cfRule>
    <cfRule type="containsText" dxfId="27" priority="21" operator="containsText" text="Riesgo Medio">
      <formula>NOT(ISERROR(SEARCH("Riesgo Medio",K9)))</formula>
    </cfRule>
    <cfRule type="containsText" dxfId="26" priority="22" operator="containsText" text="Riesgo Alto">
      <formula>NOT(ISERROR(SEARCH("Riesgo Alto",K9)))</formula>
    </cfRule>
    <cfRule type="containsText" dxfId="25" priority="23" operator="containsText" text="Riesgo Alto ">
      <formula>NOT(ISERROR(SEARCH("Riesgo Alto ",K9)))</formula>
    </cfRule>
    <cfRule type="containsText" dxfId="24" priority="24" operator="containsText" text="Riesgo Extremo">
      <formula>NOT(ISERROR(SEARCH("Riesgo Extremo",K9)))</formula>
    </cfRule>
  </conditionalFormatting>
  <conditionalFormatting sqref="K10">
    <cfRule type="colorScale" priority="25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7">
      <iconSet iconSet="3Symbols" reverse="1">
        <cfvo type="percent" val="0"/>
        <cfvo type="num" val="5"/>
        <cfvo type="num" val="8"/>
      </iconSet>
    </cfRule>
  </conditionalFormatting>
  <conditionalFormatting sqref="K11">
    <cfRule type="colorScale" priority="34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6">
      <iconSet iconSet="3Symbols" reverse="1">
        <cfvo type="percent" val="0"/>
        <cfvo type="num" val="5"/>
        <cfvo type="num" val="8"/>
      </iconSet>
    </cfRule>
  </conditionalFormatting>
  <conditionalFormatting sqref="K13">
    <cfRule type="colorScale" priority="31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3">
      <iconSet iconSet="3Symbols" reverse="1">
        <cfvo type="percent" val="0"/>
        <cfvo type="num" val="5"/>
        <cfvo type="num" val="8"/>
      </iconSet>
    </cfRule>
  </conditionalFormatting>
  <conditionalFormatting sqref="K13:K14">
    <cfRule type="containsText" dxfId="23" priority="10" operator="containsText" text="Bajo">
      <formula>NOT(ISERROR(SEARCH("Bajo",K13)))</formula>
    </cfRule>
    <cfRule type="containsText" dxfId="22" priority="11" operator="containsText" text="Riesgo Bajo ">
      <formula>NOT(ISERROR(SEARCH("Riesgo Bajo ",K13)))</formula>
    </cfRule>
    <cfRule type="containsText" dxfId="21" priority="12" operator="containsText" text="Riesgo Medio">
      <formula>NOT(ISERROR(SEARCH("Riesgo Medio",K13)))</formula>
    </cfRule>
    <cfRule type="containsText" dxfId="20" priority="13" operator="containsText" text="Riesgo Alto">
      <formula>NOT(ISERROR(SEARCH("Riesgo Alto",K13)))</formula>
    </cfRule>
    <cfRule type="containsText" dxfId="19" priority="14" operator="containsText" text="Riesgo Alto ">
      <formula>NOT(ISERROR(SEARCH("Riesgo Alto ",K13)))</formula>
    </cfRule>
    <cfRule type="containsText" dxfId="18" priority="15" operator="containsText" text="Riesgo Extremo">
      <formula>NOT(ISERROR(SEARCH("Riesgo Extremo",K13)))</formula>
    </cfRule>
  </conditionalFormatting>
  <conditionalFormatting sqref="K14">
    <cfRule type="colorScale" priority="16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8">
      <iconSet iconSet="3Symbols" reverse="1">
        <cfvo type="percent" val="0"/>
        <cfvo type="num" val="5"/>
        <cfvo type="num" val="8"/>
      </iconSet>
    </cfRule>
  </conditionalFormatting>
  <conditionalFormatting sqref="R9">
    <cfRule type="containsText" dxfId="17" priority="49" operator="containsText" text="Bajo">
      <formula>NOT(ISERROR(SEARCH("Bajo",R9)))</formula>
    </cfRule>
    <cfRule type="containsText" dxfId="16" priority="50" operator="containsText" text="Riesgo Bajo ">
      <formula>NOT(ISERROR(SEARCH("Riesgo Bajo ",R9)))</formula>
    </cfRule>
    <cfRule type="containsText" dxfId="15" priority="51" operator="containsText" text="Riesgo Medio">
      <formula>NOT(ISERROR(SEARCH("Riesgo Medio",R9)))</formula>
    </cfRule>
    <cfRule type="containsText" dxfId="14" priority="52" operator="containsText" text="Riesgo Alto">
      <formula>NOT(ISERROR(SEARCH("Riesgo Alto",R9)))</formula>
    </cfRule>
    <cfRule type="containsText" dxfId="13" priority="53" operator="containsText" text="Riesgo Alto ">
      <formula>NOT(ISERROR(SEARCH("Riesgo Alto ",R9)))</formula>
    </cfRule>
    <cfRule type="containsText" dxfId="12" priority="54" operator="containsText" text="Riesgo Extremo">
      <formula>NOT(ISERROR(SEARCH("Riesgo Extremo",R9)))</formula>
    </cfRule>
    <cfRule type="colorScale" priority="55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7">
      <iconSet iconSet="3Symbols" reverse="1">
        <cfvo type="percent" val="0"/>
        <cfvo type="num" val="5"/>
        <cfvo type="num" val="8"/>
      </iconSet>
    </cfRule>
  </conditionalFormatting>
  <conditionalFormatting sqref="R11">
    <cfRule type="containsText" dxfId="11" priority="37" operator="containsText" text="Bajo">
      <formula>NOT(ISERROR(SEARCH("Bajo",R11)))</formula>
    </cfRule>
    <cfRule type="containsText" dxfId="10" priority="38" operator="containsText" text="Riesgo Bajo ">
      <formula>NOT(ISERROR(SEARCH("Riesgo Bajo ",R11)))</formula>
    </cfRule>
    <cfRule type="containsText" dxfId="9" priority="39" operator="containsText" text="Riesgo Medio">
      <formula>NOT(ISERROR(SEARCH("Riesgo Medio",R11)))</formula>
    </cfRule>
    <cfRule type="containsText" dxfId="8" priority="40" operator="containsText" text="Riesgo Alto">
      <formula>NOT(ISERROR(SEARCH("Riesgo Alto",R11)))</formula>
    </cfRule>
    <cfRule type="containsText" dxfId="7" priority="41" operator="containsText" text="Riesgo Alto ">
      <formula>NOT(ISERROR(SEARCH("Riesgo Alto ",R11)))</formula>
    </cfRule>
    <cfRule type="containsText" dxfId="6" priority="42" operator="containsText" text="Riesgo Extremo">
      <formula>NOT(ISERROR(SEARCH("Riesgo Extremo",R11)))</formula>
    </cfRule>
    <cfRule type="colorScale" priority="43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45">
      <iconSet iconSet="3Symbols" reverse="1">
        <cfvo type="percent" val="0"/>
        <cfvo type="num" val="5"/>
        <cfvo type="num" val="8"/>
      </iconSet>
    </cfRule>
  </conditionalFormatting>
  <conditionalFormatting sqref="R13"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3:R14">
    <cfRule type="containsText" dxfId="5" priority="1" operator="containsText" text="Bajo">
      <formula>NOT(ISERROR(SEARCH("Bajo",R13)))</formula>
    </cfRule>
    <cfRule type="containsText" dxfId="4" priority="2" operator="containsText" text="Riesgo Bajo ">
      <formula>NOT(ISERROR(SEARCH("Riesgo Bajo ",R13)))</formula>
    </cfRule>
    <cfRule type="containsText" dxfId="3" priority="3" operator="containsText" text="Riesgo Medio">
      <formula>NOT(ISERROR(SEARCH("Riesgo Medio",R13)))</formula>
    </cfRule>
    <cfRule type="containsText" dxfId="2" priority="4" operator="containsText" text="Riesgo Alto">
      <formula>NOT(ISERROR(SEARCH("Riesgo Alto",R13)))</formula>
    </cfRule>
    <cfRule type="containsText" dxfId="1" priority="5" operator="containsText" text="Riesgo Alto ">
      <formula>NOT(ISERROR(SEARCH("Riesgo Alto ",R13)))</formula>
    </cfRule>
    <cfRule type="containsText" dxfId="0" priority="6" operator="containsText" text="Riesgo Extremo">
      <formula>NOT(ISERROR(SEARCH("Riesgo Extremo",R13)))</formula>
    </cfRule>
  </conditionalFormatting>
  <conditionalFormatting sqref="R14">
    <cfRule type="colorScale" priority="7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9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Wilman Junior Yepes Vasquez</dc:creator>
  <cp:lastModifiedBy>Wilman Junior Yepes Vasquez</cp:lastModifiedBy>
  <dcterms:created xsi:type="dcterms:W3CDTF">2025-07-28T15:02:15Z</dcterms:created>
  <dcterms:modified xsi:type="dcterms:W3CDTF">2025-07-28T15:08:58Z</dcterms:modified>
</cp:coreProperties>
</file>