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DOCUMENTOS\PROXI\TAURAMENA\TDR EJECUTOR\ANEXOS\"/>
    </mc:Choice>
  </mc:AlternateContent>
  <xr:revisionPtr revIDLastSave="0" documentId="8_{3AAF6B2F-62FB-4AA8-BFFE-4D442B8639CA}" xr6:coauthVersionLast="47" xr6:coauthVersionMax="47" xr10:uidLastSave="{00000000-0000-0000-0000-000000000000}"/>
  <bookViews>
    <workbookView xWindow="-120" yWindow="-120" windowWidth="20730" windowHeight="11160" xr2:uid="{D1E43BE0-19AE-45A5-9F60-9E9BEB92A5FD}"/>
  </bookViews>
  <sheets>
    <sheet name="Ejecu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 l="1"/>
  <c r="R31" i="1"/>
  <c r="K31" i="1"/>
  <c r="R30" i="1"/>
  <c r="K30" i="1"/>
  <c r="R29" i="1"/>
  <c r="K29" i="1"/>
  <c r="R28" i="1"/>
  <c r="K28" i="1"/>
  <c r="R27" i="1"/>
  <c r="K27" i="1"/>
  <c r="R26" i="1"/>
  <c r="K26" i="1"/>
  <c r="Q25" i="1"/>
  <c r="R25" i="1" s="1"/>
  <c r="J25" i="1"/>
  <c r="K25" i="1" s="1"/>
  <c r="Q13" i="1"/>
  <c r="R13" i="1" s="1"/>
  <c r="J13" i="1"/>
  <c r="Q18" i="1"/>
  <c r="J18" i="1"/>
  <c r="R10" i="1"/>
  <c r="J10" i="1"/>
  <c r="K10" i="1" s="1"/>
  <c r="Q17" i="1"/>
  <c r="Q19" i="1"/>
  <c r="Q20" i="1"/>
  <c r="Q21" i="1"/>
  <c r="R21" i="1" s="1"/>
  <c r="Q16" i="1"/>
  <c r="R16" i="1" s="1"/>
  <c r="Q22" i="1"/>
  <c r="R22" i="1" s="1"/>
  <c r="J16" i="1" l="1"/>
  <c r="K16" i="1" s="1"/>
  <c r="J17" i="1"/>
  <c r="J19" i="1"/>
  <c r="J20" i="1"/>
  <c r="J21" i="1"/>
  <c r="J22" i="1"/>
  <c r="K22" i="1" s="1"/>
  <c r="Q11" i="1" l="1"/>
  <c r="R11" i="1" s="1"/>
  <c r="J11" i="1"/>
  <c r="K11" i="1" s="1"/>
  <c r="J7" i="1"/>
  <c r="K7" i="1" s="1"/>
  <c r="J8" i="1"/>
  <c r="K8" i="1" s="1"/>
  <c r="J9" i="1"/>
  <c r="K9" i="1" s="1"/>
  <c r="J12" i="1"/>
  <c r="J14" i="1"/>
  <c r="K14" i="1" s="1"/>
  <c r="J15" i="1"/>
  <c r="K15" i="1" s="1"/>
  <c r="J23" i="1"/>
  <c r="K23" i="1" s="1"/>
  <c r="Q7" i="1"/>
  <c r="R7" i="1" s="1"/>
  <c r="Q8" i="1"/>
  <c r="R8" i="1" s="1"/>
  <c r="Q9" i="1"/>
  <c r="R9" i="1" s="1"/>
  <c r="Q12" i="1"/>
  <c r="Q14" i="1"/>
  <c r="R14" i="1" s="1"/>
  <c r="Q15" i="1"/>
  <c r="R15" i="1" s="1"/>
  <c r="Q23" i="1"/>
  <c r="R23" i="1" s="1"/>
  <c r="Q24" i="1" l="1"/>
  <c r="R24" i="1" s="1"/>
  <c r="J24" i="1"/>
  <c r="K24" i="1" s="1"/>
</calcChain>
</file>

<file path=xl/sharedStrings.xml><?xml version="1.0" encoding="utf-8"?>
<sst xmlns="http://schemas.openxmlformats.org/spreadsheetml/2006/main" count="366" uniqueCount="130">
  <si>
    <t>N°</t>
  </si>
  <si>
    <t>Clase</t>
  </si>
  <si>
    <t>Fuente</t>
  </si>
  <si>
    <t>Etapa</t>
  </si>
  <si>
    <t>Tipo</t>
  </si>
  <si>
    <t>Descripción
(Qué puede pasar
y cómo puede ocurrir)</t>
  </si>
  <si>
    <t xml:space="preserve">Consecuencias
de la ocurrencia
del evento </t>
  </si>
  <si>
    <t>Riesgo antes de control</t>
  </si>
  <si>
    <t xml:space="preserve">Tratamiento / Control
a ser implementados </t>
  </si>
  <si>
    <t>Impacto después
del control</t>
  </si>
  <si>
    <t>Plan de Acción</t>
  </si>
  <si>
    <t>Monitoreo y Revisión</t>
  </si>
  <si>
    <t xml:space="preserve">Probabilidad </t>
  </si>
  <si>
    <t xml:space="preserve">Impacto </t>
  </si>
  <si>
    <t xml:space="preserve">Valoración del riesgo </t>
  </si>
  <si>
    <t xml:space="preserve">Categoría </t>
  </si>
  <si>
    <t>¿A quién se le asignan?</t>
  </si>
  <si>
    <t>Tratamiento del riesgo</t>
  </si>
  <si>
    <t>Control</t>
  </si>
  <si>
    <t>Afecta la ejecución del contrato?</t>
  </si>
  <si>
    <t>Persona responsable por implementar el tratamiento</t>
  </si>
  <si>
    <t>Cómo se realiza el monitoreo?</t>
  </si>
  <si>
    <t>Periodicidad ¿Cuándo?</t>
  </si>
  <si>
    <t>General</t>
  </si>
  <si>
    <t>Externo</t>
  </si>
  <si>
    <t>Evitar el Riesgo</t>
  </si>
  <si>
    <t>Permanente</t>
  </si>
  <si>
    <t>Aceptar el Riesgo</t>
  </si>
  <si>
    <t xml:space="preserve">Operacional </t>
  </si>
  <si>
    <t>Específico</t>
  </si>
  <si>
    <t>Ejecución</t>
  </si>
  <si>
    <t>Seguimiento a la notificación de la eventualidad y del riesgo</t>
  </si>
  <si>
    <t>Social</t>
  </si>
  <si>
    <t>Contratista</t>
  </si>
  <si>
    <t xml:space="preserve">General </t>
  </si>
  <si>
    <t>Mayores tiempos y costos del proyecto por hallazgos arqueológicos.</t>
  </si>
  <si>
    <t xml:space="preserve">Contratista </t>
  </si>
  <si>
    <t>Por evento</t>
  </si>
  <si>
    <t>Si</t>
  </si>
  <si>
    <t>Tratar el riesgo</t>
  </si>
  <si>
    <t>Tratar el Riesgo</t>
  </si>
  <si>
    <t>Participación y acompañamiento con la administración municipal en los procesos de socialización y concertación del proyecto</t>
  </si>
  <si>
    <t>Interno</t>
  </si>
  <si>
    <t>De la naturaleza</t>
  </si>
  <si>
    <t>Operacional</t>
  </si>
  <si>
    <t>Seguimiento a las acciones realizadas por la autoridad competente</t>
  </si>
  <si>
    <t xml:space="preserve">Seguimiento por parte del equipo
Plazos de los permisos y/o Autorizaciones </t>
  </si>
  <si>
    <t>Verificación de predios, verificación de titularidades</t>
  </si>
  <si>
    <t>Económico</t>
  </si>
  <si>
    <t>Seguimiento por parte del equipo</t>
  </si>
  <si>
    <t>Utilizar materiales de alta rotación y permanencia en el mercado</t>
  </si>
  <si>
    <t>*Gestión oportuna del equipo ambiental ante autoridades
*Entrega del alcance y lineamientos claros a los consultores y contratistas de estudios requeridos para los diferentes tramites.
*Relacionamiento con las autoridades competentes
*Garantizar la elaboración de la documentación técnica para el desarrollo del proyecto.</t>
  </si>
  <si>
    <t>*Comunicación oportuna con la supervisión y autoridades competentes para la toma de decisiones que garanticen la continuidad del proyecto
*Diseños con factibilidad técnica, operativa y atención integral a las comunidades.</t>
  </si>
  <si>
    <t xml:space="preserve">*Programa de Riesgo Publico
*Tener siempre señalización, demarcación y personal idóneo.
*Coordinar con las autoridades respectivas, el acompañamiento o verificación de las condiciones de orden público en las zonas de ejecución de las actividades del contrato. 
</t>
  </si>
  <si>
    <t>*Contar con el protocolo de hallazgos fortuito
*Reporte a la autoridad competente</t>
  </si>
  <si>
    <t>Considerando que es una caso de fuerza mayor o fortuito para la prestación del servicio, es necesario generar planes de acción para garantizar la  continuidad de las actividades propias de la ejecución y encontrarse en pleno contacto con la interventoría y gerencia del proyecto</t>
  </si>
  <si>
    <t>*Actas de vecindad y entorno
*Expedición de pólizas que cubran el riesgo
* Seguimiento a los procedimientos constructivos</t>
  </si>
  <si>
    <t xml:space="preserve">Aumento de tiempos y costos del proyecto </t>
  </si>
  <si>
    <t>De costos</t>
  </si>
  <si>
    <t xml:space="preserve">Reducir la probabilidad de la ocurrencia del evento, cuando el Riesgo debe ser aceptado. </t>
  </si>
  <si>
    <t>Administrativos</t>
  </si>
  <si>
    <t>Construir de forma inadecuada las obras objeto del contrato</t>
  </si>
  <si>
    <t>SI</t>
  </si>
  <si>
    <t xml:space="preserve">
* Realizar investigación previa de las redes (referenciación)
* Aplicación de normas de construcción y protocolos de seguridad.
* Actas de vecindad y entorno.
* Elaboración del PMT por especialista en tránsito y adecuada implementación.
* Implementación de las medidas de manejo ambiental.
* Correcta implementación del programa de Seguridad y Salud en el Trabajo.
* Seguimiento a las actividades realizadas en el área de construcción </t>
  </si>
  <si>
    <t xml:space="preserve">*Verificación de diferentes aseguradoras
*Claridad de los términos de referencia 
*Procesos de planeación adecuados para la creación, revisión y aval de los documentos </t>
  </si>
  <si>
    <t xml:space="preserve">*Aumento de tiempos y costos del proyecto 
*Procesos de Negociaciones adicionales
</t>
  </si>
  <si>
    <t>*Retrasos en las actividades propias del contrato
*Peticiones o requerimientos adicionales por parte de los propietarios o poseedores</t>
  </si>
  <si>
    <t>Mayores costos derivados del valor de la mano de obra y logística en la región, con ocasión de las actividades económicas que en ella se realizan.</t>
  </si>
  <si>
    <t>Mayores costos asociados con variaciones del precio de las materias primas que afecten el precio de los bienes, materiales, y equipos, por comportamientos propios del mercado.</t>
  </si>
  <si>
    <t>Aumento de los costos a cargo del contratista.</t>
  </si>
  <si>
    <t xml:space="preserve">Aumento de los costos a cargo del contratista y afectaciones en el cronograma.
</t>
  </si>
  <si>
    <t>Mayores costos y tiempos asociados a situaciones de alteración del orden público que puedan afectar el normal desarrollo del proyecto</t>
  </si>
  <si>
    <t>Poco interés en el proyecto, que ocasiona demoras en las obras por manifestaciones negativas de las comunidades</t>
  </si>
  <si>
    <t xml:space="preserve">*El contratista deberá garantizar un estudio y diseño definitivo ajustado a las condiciones reales del proyecto.
*Revisión y control de la programación
*Planeación de ejecución de obra teniendo en cuenta las variaciones en las cantidades
</t>
  </si>
  <si>
    <t xml:space="preserve">Reprocesos que generan mayores cantidades de obra y costos por procedimientos constructivos inadecuados. </t>
  </si>
  <si>
    <t>*Supervisión permanente en la ejecución
*Adecuado seguimiento y control por parte de la interventoría de obra.</t>
  </si>
  <si>
    <t>*Contratar personal con experiencia en la realización de este tipo de obras.
*Contar con el acompañamiento permanente del profesional experto en la obra para que pueda dirigir los trabajadores paso a paso según los diseños.
*Realizar supervisión permanente sobre el avance de las obras.
*Adecuado seguimiento y control por parte de la interventoría de obra.</t>
  </si>
  <si>
    <t>Mayores costos y tiempos ocasionados por:
*Inconvenientes en la gestión y obtención de permisos y autorizaciones requeridas o que surjan dentro de la ejecución del contrato
*Demoras en la realización de estudios requeridos para radicar los permisos.
*Demoras en revisión por parte de las autoridades competentes</t>
  </si>
  <si>
    <t xml:space="preserve">Mayores costos y tiempos por Inconvenientes asociados a la solicitud de los permisos de paso en predios y / o procesos de servidumbres </t>
  </si>
  <si>
    <t>Mayores costos y tiempos de ejecución por escasez en el mercado de insumos o materias primas para la ejecución de las obras objeto del contrato</t>
  </si>
  <si>
    <t xml:space="preserve">Mayores tiempos y costos por oposición de las comunidades a la ejecución del Proyecto </t>
  </si>
  <si>
    <t>Mayores costos y retrasos al inicio de la obra por no expedición de pólizas al contratista por parte de las aseguradoras</t>
  </si>
  <si>
    <t>Mayores costos y tiempos en la ejecución del proyecto causados por Terremotos, huracanes , inundaciones, sequias, vientos, fuerzas de la naturaleza y demas condiciones climáticas adversas.</t>
  </si>
  <si>
    <t xml:space="preserve">Mayores costos debido al incremento en cantidades de obra, por procedimientos constructivos inadecuados. </t>
  </si>
  <si>
    <t>Mayores costos y tiempos debido a la contratación de personal no idóneo para la realización de las obras</t>
  </si>
  <si>
    <t>Mayores costos y tiempos debido a daños a redes e infraestructura existente publica y privada durante el proceso de ejecución</t>
  </si>
  <si>
    <t xml:space="preserve">El contratista deberá conocer a detalle las particularidades del proyecto y la región con el fin de que su propuesta se encuentre ajustada a la realidad del mercado. </t>
  </si>
  <si>
    <r>
      <rPr>
        <sz val="9"/>
        <rFont val="Calibri"/>
        <family val="2"/>
        <scheme val="minor"/>
      </rPr>
      <t>El contratista deberá conocer las particularidades del proyecto y la región con el fin de que su propuesta se encuentre ajustada a la realidad del mercado</t>
    </r>
    <r>
      <rPr>
        <sz val="9"/>
        <color rgb="FF00B0F0"/>
        <rFont val="Calibri"/>
        <family val="2"/>
        <scheme val="minor"/>
      </rPr>
      <t xml:space="preserve">. </t>
    </r>
  </si>
  <si>
    <t>* Efectos económicos derivados de la no obtención de las licencias demoras en obras y mayores costos
*Rediseños
*Solicitud de tramites adicionales
*Sanciones por incumplimiento de obligaciones con autoridades administrativas</t>
  </si>
  <si>
    <t>EL contexto de la zona no es muy atractivo para que las aseguradoras brinden garantías de cumplimiento que aseguren los contratos a realizar</t>
  </si>
  <si>
    <t>Mayores costos y tiempos  asociados a daños causados a bienes o propiedades de terceros debido a la ejecución propia del proyecto</t>
  </si>
  <si>
    <t>Mayores tiempos y costos debido a hallazgos arqueológicos en las excavaciones de la obra civil.</t>
  </si>
  <si>
    <t>Contratante</t>
  </si>
  <si>
    <t>Contratista/Contratante</t>
  </si>
  <si>
    <t>Mayores costos y tiempos del proyecto por diferencias entre el estudio preliminar del proyecto y el que resulte al momento de la ejecución, dentro del alcance inicial del proyecto.</t>
  </si>
  <si>
    <t>* Nuevas obras a ejecutar no incluidas en el alcance inicial del contrato.
* Nuevas obras derivadas de movimientos en masa o riesgos geologicos por fuera del alcance del Proyecto.</t>
  </si>
  <si>
    <t xml:space="preserve">*Accidentes de transito
*Accidentes a terceros
*Hurto de materiales y equipos del contratista o terceros
*Pérdida de materias primas por condiciones de seguridad propias del sitio, desvinculación de personal, deserción laboral.
</t>
  </si>
  <si>
    <t xml:space="preserve">*Presencia de delincuencia y o grupos al margen de la ley
*Bloqueos, huelgas o manifestaciones
*Impedimento en el traslado hacia los lugares donde se encuentra desarrollando las actividades propias del servicio a contratar, aumento en costos asociados al transporte y a la permanencia,, dificultad de traslado de materias primas, suspensión de actividades contractuales.
</t>
  </si>
  <si>
    <t>Mayores costos y tiempos asociados a camibios normativos, tributarios y arancelarios</t>
  </si>
  <si>
    <t>Mayores tiempos asociados a la limitación en la elaboración de las actividades propias del ejecutor por problemas de acceso, restricciones por seguridad, emergencias sanitarias y de salud y factores logísticos en los lugares de ejecución.</t>
  </si>
  <si>
    <t>Retrasos en las actividades propias del contrato</t>
  </si>
  <si>
    <t>Natural - Geológico</t>
  </si>
  <si>
    <t>Mayores costos y tiempos en la ejecución del proyecto causados por sismos.</t>
  </si>
  <si>
    <t>Retrasos en las actividades propias del contrato, aumento de costos</t>
  </si>
  <si>
    <t>Para el control de eventos de tipo geológico, como lo son los sismos, se asegura el cumplimiento de la NSR -10 (Reglamento Colombiano de Construcción Sismo Resistente) para las obras incluidas en el proyecto que lo requieran.
Seguimiento a la ejecución del contrato y emisión de alertas tempranas.</t>
  </si>
  <si>
    <t>Socio - Natural</t>
  </si>
  <si>
    <t>Mayores costos y tiempos en la ejecución del proyecto causados por movimientos en masa.</t>
  </si>
  <si>
    <t>Contar con personal y maquinaria idónea durante la ejecución del proyecto.
Seguimiento en materia ambiental a la ejecución del contrato y emisión de alertas tempranas.</t>
  </si>
  <si>
    <t>Socio - Natural/ Hidrometeorológico</t>
  </si>
  <si>
    <t>Mayores costos y tiempos en la ejecución del proyecto causados por avalancha (flujo torrencial por causa)</t>
  </si>
  <si>
    <t>Para el control de eventos de tipo hidrometeorológico como avalanchas el proyecto cuenta con el Estudio Hidrológico e Hidráulico, en el que se contemplan las obras de drenaje requeridas según las características hidrológicas y topográficas de la zona y se realiza el diseño de las mismas a los periodos de retorno necesarios para que sean capaces de evacuar las aguas de escorrentía que se produzcan por precipitaciones de alta intensidad. Desde el punto de vista estructural, se asegura que las obras a implementar en el proyecto cumplen los parámetros de la NTC (Norma técnica Colombiana) que les permita resistir factores de carga debidos a vendavales.
Seguimiento en materia ambiental a la ejecución del contrato y emisión de alertas tempranas</t>
  </si>
  <si>
    <t>Socio-natural/ Natural - antropica</t>
  </si>
  <si>
    <t>Mayores costos y tiempos en la ejecución del proyecto causados por accidentes de tránsito.</t>
  </si>
  <si>
    <t>Seguimiento en materia ambiental a la ejecución del contrato y emisión de alertas tempranas</t>
  </si>
  <si>
    <t>Emergencias ambientales y santarias/ Enfermedades virales</t>
  </si>
  <si>
    <t>Impedimento en el traslado hacia los lugares donde se encuentra desarrollando las actividades propias del servicio a contratar, aumento en costos asociados al transporte y a la permanencia por periodos de cuarentena del personal para ingreso a cada municipio con el cumplimiento de las medidas que ordene el Gobierno Nacional o autoridad local, suspensión de actividades contractuales, desvinculación de personal, deserción laboral.</t>
  </si>
  <si>
    <t>Indeterminado</t>
  </si>
  <si>
    <t>Reducción de Impacto</t>
  </si>
  <si>
    <t>Planes de contingencia para las eventualidades de esta naturaleza</t>
  </si>
  <si>
    <t>Seguimiento a planes de contingencia</t>
  </si>
  <si>
    <t>Natural - antropica</t>
  </si>
  <si>
    <t>Mayores costos y tiempos en la ejecución del proyecto causados por vendabales, inundaciones, incendios forestales y estructurales, explosiones y vandalismo.</t>
  </si>
  <si>
    <t>Si el clima lo exige, se deberán tomar las medidas necesarias para evitar la afectación de las obras por las aguas lluvias, como por ejemplo instalar carpas en las zonas de trabajo que lo requieran, entre otras medidas a efectuar por parte del contratista.
Desde el punto de vista estructural, se asegura que las obras a implementar en el proyecto cumplen los parámetros de la NTC (Norma técnica Colombiana) que les permita resistir factores de carga debidos a vendavales.
Para el control de eventos de tipo hidrometeorológico como avalanchas el proyecto cuenta con el Estudio Hidrológico e Hidráulico, en el que se contemplan las obras de drenaje requeridas según las características hidrológicas y topográficas de la zona y se realiza el diseño de las mismas a los periodos de retorno necesarios para que sean capaces de evacuar las aguas de escorrentía que se produzcan por precipitaciones de alta intensidad.
Seguimiento en materia ambiental a la ejecución del contrato y emisión de alertas tempranas</t>
  </si>
  <si>
    <t>Riesgo Medio</t>
  </si>
  <si>
    <t>Riesgo Bajo</t>
  </si>
  <si>
    <t>*Mayor número kilometros a intervenir en la vía
* Variaciones en las cantidades de obra</t>
  </si>
  <si>
    <t>Retrasos en las actividades propias del contrato, aumento de costos, por evento declarado como fuerza mayor</t>
  </si>
  <si>
    <t>CONSTRUCCIÓN EN PAVIMENTO ASFÁLTICO DE LA VÍA QUE COMUNICA LA VEREDA LA VENGANZA CON LA MARGINAL DE LA SELVA, EN EL MUNICIPIO DE TAURAMENA DEPARTAMENTO DEL CASANARE</t>
  </si>
  <si>
    <t>Anexo No. 1</t>
  </si>
  <si>
    <t>MATRIZ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</si>
</sst>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theme="1"/>
      <name val="Calibri"/>
      <family val="2"/>
      <scheme val="minor"/>
    </font>
    <font>
      <b/>
      <sz val="9"/>
      <color theme="1"/>
      <name val="Calibri"/>
      <family val="2"/>
      <scheme val="minor"/>
    </font>
    <font>
      <sz val="9"/>
      <color rgb="FF00B0F0"/>
      <name val="Calibri"/>
      <family val="2"/>
      <scheme val="minor"/>
    </font>
    <font>
      <sz val="9"/>
      <name val="Calibri"/>
      <family val="2"/>
      <scheme val="minor"/>
    </font>
    <font>
      <sz val="9"/>
      <color rgb="FFFF0000"/>
      <name val="Calibri"/>
      <family val="2"/>
      <scheme val="minor"/>
    </font>
    <font>
      <b/>
      <sz val="11"/>
      <color theme="1"/>
      <name val="Calibri"/>
      <family val="2"/>
      <scheme val="minor"/>
    </font>
  </fonts>
  <fills count="4">
    <fill>
      <patternFill patternType="none"/>
    </fill>
    <fill>
      <patternFill patternType="gray125"/>
    </fill>
    <fill>
      <patternFill patternType="solid">
        <fgColor rgb="FFDBE5F1"/>
        <bgColor indexed="64"/>
      </patternFill>
    </fill>
    <fill>
      <patternFill patternType="solid">
        <fgColor rgb="FFDCE6F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bottom style="thin">
        <color auto="1"/>
      </bottom>
      <diagonal/>
    </border>
  </borders>
  <cellStyleXfs count="1">
    <xf numFmtId="0" fontId="0" fillId="0" borderId="0"/>
  </cellStyleXfs>
  <cellXfs count="21">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49" fontId="2" fillId="2" borderId="1" xfId="0" applyNumberFormat="1" applyFont="1" applyFill="1" applyBorder="1" applyAlignment="1">
      <alignment horizontal="center" vertical="center" textRotation="90" wrapText="1"/>
    </xf>
    <xf numFmtId="49" fontId="2"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Alignment="1">
      <alignment horizontal="center"/>
    </xf>
    <xf numFmtId="0" fontId="1"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vertical="center"/>
    </xf>
    <xf numFmtId="49" fontId="2" fillId="3" borderId="1" xfId="0" applyNumberFormat="1" applyFont="1" applyFill="1" applyBorder="1" applyAlignment="1">
      <alignment horizontal="center" vertical="center"/>
    </xf>
    <xf numFmtId="0" fontId="4" fillId="0" borderId="1" xfId="0" applyFont="1" applyBorder="1" applyAlignment="1">
      <alignment horizontal="center" vertical="center"/>
    </xf>
    <xf numFmtId="49" fontId="2" fillId="2"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6" fillId="0" borderId="0" xfId="0" applyFont="1" applyAlignment="1">
      <alignment horizontal="center" vertical="center" wrapText="1"/>
    </xf>
    <xf numFmtId="0" fontId="0" fillId="0" borderId="0" xfId="0" applyFont="1" applyAlignment="1">
      <alignment horizontal="center" vertical="center"/>
    </xf>
    <xf numFmtId="0" fontId="6" fillId="0" borderId="3" xfId="0" applyFont="1" applyBorder="1" applyAlignment="1">
      <alignment horizontal="center" vertical="center" wrapText="1"/>
    </xf>
  </cellXfs>
  <cellStyles count="1">
    <cellStyle name="Normal" xfId="0" builtinId="0"/>
  </cellStyles>
  <dxfs count="12">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C000"/>
        </patternFill>
      </fill>
    </dxf>
    <dxf>
      <fill>
        <patternFill>
          <bgColor rgb="FFFFFF0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902761</xdr:colOff>
      <xdr:row>35</xdr:row>
      <xdr:rowOff>70118</xdr:rowOff>
    </xdr:from>
    <xdr:to>
      <xdr:col>13</xdr:col>
      <xdr:colOff>1949452</xdr:colOff>
      <xdr:row>56</xdr:row>
      <xdr:rowOff>39691</xdr:rowOff>
    </xdr:to>
    <xdr:pic>
      <xdr:nvPicPr>
        <xdr:cNvPr id="2" name="Imagen 1">
          <a:extLst>
            <a:ext uri="{FF2B5EF4-FFF2-40B4-BE49-F238E27FC236}">
              <a16:creationId xmlns:a16="http://schemas.microsoft.com/office/drawing/2014/main" id="{454454B3-0CA6-4ABE-9808-DCDEC61129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57011" y="19370149"/>
          <a:ext cx="4031985" cy="3219980"/>
        </a:xfrm>
        <a:prstGeom prst="rect">
          <a:avLst/>
        </a:prstGeom>
      </xdr:spPr>
    </xdr:pic>
    <xdr:clientData/>
  </xdr:twoCellAnchor>
  <xdr:twoCellAnchor editAs="oneCell">
    <xdr:from>
      <xdr:col>7</xdr:col>
      <xdr:colOff>344489</xdr:colOff>
      <xdr:row>35</xdr:row>
      <xdr:rowOff>112977</xdr:rowOff>
    </xdr:from>
    <xdr:to>
      <xdr:col>11</xdr:col>
      <xdr:colOff>350309</xdr:colOff>
      <xdr:row>55</xdr:row>
      <xdr:rowOff>116154</xdr:rowOff>
    </xdr:to>
    <xdr:pic>
      <xdr:nvPicPr>
        <xdr:cNvPr id="3" name="Imagen 2">
          <a:extLst>
            <a:ext uri="{FF2B5EF4-FFF2-40B4-BE49-F238E27FC236}">
              <a16:creationId xmlns:a16="http://schemas.microsoft.com/office/drawing/2014/main" id="{0E29C5FE-5725-4AD2-8AF9-4FC0CD6E1F1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762583" y="19413008"/>
          <a:ext cx="3538801" cy="309880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14E32-FCA7-4641-9EFC-CAFC89875780}">
  <dimension ref="A1:V40"/>
  <sheetViews>
    <sheetView tabSelected="1" topLeftCell="A12" zoomScaleNormal="100" workbookViewId="0">
      <selection activeCell="A3" sqref="A3:V3"/>
    </sheetView>
  </sheetViews>
  <sheetFormatPr baseColWidth="10" defaultColWidth="10.85546875" defaultRowHeight="12" x14ac:dyDescent="0.25"/>
  <cols>
    <col min="1" max="3" width="10.85546875" style="1"/>
    <col min="4" max="4" width="12.42578125" style="1" bestFit="1" customWidth="1"/>
    <col min="5" max="5" width="13.42578125" style="1" customWidth="1"/>
    <col min="6" max="6" width="33.140625" style="2" customWidth="1"/>
    <col min="7" max="7" width="72.140625" style="2" customWidth="1"/>
    <col min="8" max="8" width="10.85546875" style="1"/>
    <col min="9" max="9" width="14.7109375" style="1" customWidth="1"/>
    <col min="10" max="10" width="10.85546875" style="1"/>
    <col min="11" max="11" width="14.42578125" style="1" customWidth="1"/>
    <col min="12" max="12" width="19.140625" style="1" customWidth="1"/>
    <col min="13" max="13" width="23.42578125" style="1" customWidth="1"/>
    <col min="14" max="14" width="50.140625" style="2" customWidth="1"/>
    <col min="15" max="17" width="10.85546875" style="1"/>
    <col min="18" max="18" width="15.42578125" style="1" bestFit="1" customWidth="1"/>
    <col min="19" max="19" width="15.140625" style="1" customWidth="1"/>
    <col min="20" max="20" width="19" style="1" customWidth="1"/>
    <col min="21" max="21" width="27.85546875" style="1" customWidth="1"/>
    <col min="22" max="22" width="21.140625" style="1" customWidth="1"/>
    <col min="23" max="16384" width="10.85546875" style="1"/>
  </cols>
  <sheetData>
    <row r="1" spans="1:22" s="19" customFormat="1" ht="15" x14ac:dyDescent="0.25">
      <c r="A1" s="18" t="s">
        <v>128</v>
      </c>
      <c r="B1" s="18"/>
      <c r="C1" s="18"/>
      <c r="D1" s="18"/>
      <c r="E1" s="18"/>
      <c r="F1" s="18"/>
      <c r="G1" s="18"/>
      <c r="H1" s="18"/>
      <c r="I1" s="18"/>
      <c r="J1" s="18"/>
      <c r="K1" s="18"/>
      <c r="L1" s="18"/>
      <c r="M1" s="18"/>
      <c r="N1" s="18"/>
      <c r="O1" s="18"/>
      <c r="P1" s="18"/>
      <c r="Q1" s="18"/>
      <c r="R1" s="18"/>
      <c r="S1" s="18"/>
      <c r="T1" s="18"/>
      <c r="U1" s="18"/>
      <c r="V1" s="18"/>
    </row>
    <row r="2" spans="1:22" s="19" customFormat="1" ht="15" x14ac:dyDescent="0.25">
      <c r="A2" s="18" t="s">
        <v>129</v>
      </c>
      <c r="B2" s="18"/>
      <c r="C2" s="18" t="str">
        <f>+UPPER(A2)</f>
        <v>MATRIZ DE RIESGOS</v>
      </c>
      <c r="D2" s="18"/>
      <c r="E2" s="18"/>
      <c r="F2" s="18"/>
      <c r="G2" s="18"/>
      <c r="H2" s="18"/>
      <c r="I2" s="18"/>
      <c r="J2" s="18"/>
      <c r="K2" s="18"/>
      <c r="L2" s="18"/>
      <c r="M2" s="18"/>
      <c r="N2" s="18"/>
      <c r="O2" s="18"/>
      <c r="P2" s="18"/>
      <c r="Q2" s="18"/>
      <c r="R2" s="18"/>
      <c r="S2" s="18"/>
      <c r="T2" s="18"/>
      <c r="U2" s="18"/>
      <c r="V2" s="18"/>
    </row>
    <row r="3" spans="1:22" s="19" customFormat="1" ht="15" x14ac:dyDescent="0.25">
      <c r="A3" s="20" t="s">
        <v>127</v>
      </c>
      <c r="B3" s="20"/>
      <c r="C3" s="20"/>
      <c r="D3" s="20"/>
      <c r="E3" s="20"/>
      <c r="F3" s="20"/>
      <c r="G3" s="20"/>
      <c r="H3" s="20"/>
      <c r="I3" s="20"/>
      <c r="J3" s="20"/>
      <c r="K3" s="20"/>
      <c r="L3" s="20"/>
      <c r="M3" s="20"/>
      <c r="N3" s="20"/>
      <c r="O3" s="20"/>
      <c r="P3" s="20"/>
      <c r="Q3" s="20"/>
      <c r="R3" s="20"/>
      <c r="S3" s="20"/>
      <c r="T3" s="20"/>
      <c r="U3" s="20"/>
      <c r="V3" s="20"/>
    </row>
    <row r="4" spans="1:22" s="3" customFormat="1" x14ac:dyDescent="0.25">
      <c r="A4" s="16" t="s">
        <v>0</v>
      </c>
      <c r="B4" s="16" t="s">
        <v>1</v>
      </c>
      <c r="C4" s="16" t="s">
        <v>2</v>
      </c>
      <c r="D4" s="16" t="s">
        <v>3</v>
      </c>
      <c r="E4" s="16" t="s">
        <v>4</v>
      </c>
      <c r="F4" s="16" t="s">
        <v>5</v>
      </c>
      <c r="G4" s="16" t="s">
        <v>6</v>
      </c>
      <c r="H4" s="16" t="s">
        <v>7</v>
      </c>
      <c r="I4" s="16"/>
      <c r="J4" s="16"/>
      <c r="K4" s="16"/>
      <c r="L4" s="16"/>
      <c r="M4" s="16" t="s">
        <v>8</v>
      </c>
      <c r="N4" s="16"/>
      <c r="O4" s="16" t="s">
        <v>9</v>
      </c>
      <c r="P4" s="16"/>
      <c r="Q4" s="16"/>
      <c r="R4" s="16"/>
      <c r="S4" s="17" t="s">
        <v>10</v>
      </c>
      <c r="T4" s="17"/>
      <c r="U4" s="16" t="s">
        <v>11</v>
      </c>
      <c r="V4" s="16"/>
    </row>
    <row r="5" spans="1:22" s="3" customFormat="1" x14ac:dyDescent="0.25">
      <c r="A5" s="16"/>
      <c r="B5" s="16"/>
      <c r="C5" s="16"/>
      <c r="D5" s="16"/>
      <c r="E5" s="16"/>
      <c r="F5" s="16"/>
      <c r="G5" s="16"/>
      <c r="H5" s="5"/>
      <c r="I5" s="5"/>
      <c r="J5" s="5"/>
      <c r="K5" s="5"/>
      <c r="L5" s="5"/>
      <c r="M5" s="5"/>
      <c r="N5" s="5"/>
      <c r="O5" s="5"/>
      <c r="P5" s="5"/>
      <c r="Q5" s="5"/>
      <c r="R5" s="5"/>
      <c r="S5" s="14"/>
      <c r="T5" s="14"/>
      <c r="U5" s="5"/>
      <c r="V5" s="5"/>
    </row>
    <row r="6" spans="1:22" s="3" customFormat="1" ht="42" x14ac:dyDescent="0.25">
      <c r="A6" s="16"/>
      <c r="B6" s="16"/>
      <c r="C6" s="16"/>
      <c r="D6" s="16"/>
      <c r="E6" s="16"/>
      <c r="F6" s="16"/>
      <c r="G6" s="16"/>
      <c r="H6" s="4" t="s">
        <v>12</v>
      </c>
      <c r="I6" s="4" t="s">
        <v>13</v>
      </c>
      <c r="J6" s="4" t="s">
        <v>14</v>
      </c>
      <c r="K6" s="4" t="s">
        <v>15</v>
      </c>
      <c r="L6" s="5" t="s">
        <v>16</v>
      </c>
      <c r="M6" s="5" t="s">
        <v>17</v>
      </c>
      <c r="N6" s="5" t="s">
        <v>18</v>
      </c>
      <c r="O6" s="4" t="s">
        <v>12</v>
      </c>
      <c r="P6" s="4" t="s">
        <v>13</v>
      </c>
      <c r="Q6" s="4" t="s">
        <v>14</v>
      </c>
      <c r="R6" s="4" t="s">
        <v>15</v>
      </c>
      <c r="S6" s="5" t="s">
        <v>19</v>
      </c>
      <c r="T6" s="5" t="s">
        <v>20</v>
      </c>
      <c r="U6" s="5" t="s">
        <v>21</v>
      </c>
      <c r="V6" s="5" t="s">
        <v>22</v>
      </c>
    </row>
    <row r="7" spans="1:22" ht="140.44999999999999" customHeight="1" x14ac:dyDescent="0.25">
      <c r="A7" s="6">
        <v>1</v>
      </c>
      <c r="B7" s="7" t="s">
        <v>29</v>
      </c>
      <c r="C7" s="7" t="s">
        <v>42</v>
      </c>
      <c r="D7" s="7" t="s">
        <v>30</v>
      </c>
      <c r="E7" s="7" t="s">
        <v>28</v>
      </c>
      <c r="F7" s="11" t="s">
        <v>77</v>
      </c>
      <c r="G7" s="12" t="s">
        <v>88</v>
      </c>
      <c r="H7" s="6">
        <v>3</v>
      </c>
      <c r="I7" s="6">
        <v>2</v>
      </c>
      <c r="J7" s="6">
        <f t="shared" ref="J7:J23" si="0">H7+I7</f>
        <v>5</v>
      </c>
      <c r="K7" s="7" t="str">
        <f>IF(J7&gt;=8,"Riesgo Extremo",IF(6=J7,"Riesgo Alto",IF(7=J7,"Riesgo Alto",IF(J7=5,"Riesgo Medio",IF(J7&lt;=4,"Riesgo Bajo")))))</f>
        <v>Riesgo Medio</v>
      </c>
      <c r="L7" s="6" t="s">
        <v>36</v>
      </c>
      <c r="M7" s="6" t="s">
        <v>25</v>
      </c>
      <c r="N7" s="7" t="s">
        <v>51</v>
      </c>
      <c r="O7" s="6">
        <v>1</v>
      </c>
      <c r="P7" s="6">
        <v>2</v>
      </c>
      <c r="Q7" s="6">
        <f t="shared" ref="Q7:Q23" si="1">P7+O7</f>
        <v>3</v>
      </c>
      <c r="R7" s="7" t="str">
        <f>IF(Q7&gt;=8,"Riesgo Extremo",IF(6=Q7,"Riesgo Alto",IF(7=Q7,"Riesgo Alto",IF(Q7=5,"Riesgo Medio",IF(Q7&lt;=4,"Riesgo Bajo")))))</f>
        <v>Riesgo Bajo</v>
      </c>
      <c r="S7" s="6" t="s">
        <v>38</v>
      </c>
      <c r="T7" s="6" t="s">
        <v>33</v>
      </c>
      <c r="U7" s="7" t="s">
        <v>46</v>
      </c>
      <c r="V7" s="6" t="s">
        <v>37</v>
      </c>
    </row>
    <row r="8" spans="1:22" ht="82.5" customHeight="1" x14ac:dyDescent="0.25">
      <c r="A8" s="6">
        <v>2</v>
      </c>
      <c r="B8" s="7" t="s">
        <v>29</v>
      </c>
      <c r="C8" s="7" t="s">
        <v>42</v>
      </c>
      <c r="D8" s="7" t="s">
        <v>30</v>
      </c>
      <c r="E8" s="7" t="s">
        <v>44</v>
      </c>
      <c r="F8" s="11" t="s">
        <v>78</v>
      </c>
      <c r="G8" s="7" t="s">
        <v>66</v>
      </c>
      <c r="H8" s="6">
        <v>3</v>
      </c>
      <c r="I8" s="6">
        <v>2</v>
      </c>
      <c r="J8" s="6">
        <f t="shared" si="0"/>
        <v>5</v>
      </c>
      <c r="K8" s="7" t="str">
        <f t="shared" ref="K8:K31" si="2">IF(J8&gt;=8,"Riesgo Extremo",IF(6=J8,"Riesgo Alto",IF(7=J8,"Riesgo Alto",IF(J8=5,"Riesgo Medio",IF(J8&lt;=4,"Riesgo Bajo")))))</f>
        <v>Riesgo Medio</v>
      </c>
      <c r="L8" s="6" t="s">
        <v>36</v>
      </c>
      <c r="M8" s="6" t="s">
        <v>39</v>
      </c>
      <c r="N8" s="7" t="s">
        <v>52</v>
      </c>
      <c r="O8" s="6">
        <v>1</v>
      </c>
      <c r="P8" s="6">
        <v>2</v>
      </c>
      <c r="Q8" s="6">
        <f t="shared" si="1"/>
        <v>3</v>
      </c>
      <c r="R8" s="7" t="str">
        <f>IF(Q8&gt;=8,"Riesgo Extremo",IF(6=Q8,"Riesgo Alto",IF(7=Q8,"Riesgo Alto",IF(Q8=5,"Riesgo Medio",IF(Q8&lt;=4,"Riesgo Bajo")))))</f>
        <v>Riesgo Bajo</v>
      </c>
      <c r="S8" s="6" t="s">
        <v>38</v>
      </c>
      <c r="T8" s="6" t="s">
        <v>33</v>
      </c>
      <c r="U8" s="7" t="s">
        <v>47</v>
      </c>
      <c r="V8" s="6" t="s">
        <v>37</v>
      </c>
    </row>
    <row r="9" spans="1:22" ht="56.25" customHeight="1" x14ac:dyDescent="0.25">
      <c r="A9" s="6">
        <v>3</v>
      </c>
      <c r="B9" s="7" t="s">
        <v>34</v>
      </c>
      <c r="C9" s="7" t="s">
        <v>24</v>
      </c>
      <c r="D9" s="7" t="s">
        <v>30</v>
      </c>
      <c r="E9" s="7" t="s">
        <v>48</v>
      </c>
      <c r="F9" s="11" t="s">
        <v>67</v>
      </c>
      <c r="G9" s="12" t="s">
        <v>69</v>
      </c>
      <c r="H9" s="6">
        <v>2</v>
      </c>
      <c r="I9" s="6">
        <v>3</v>
      </c>
      <c r="J9" s="6">
        <f t="shared" si="0"/>
        <v>5</v>
      </c>
      <c r="K9" s="7" t="str">
        <f t="shared" si="2"/>
        <v>Riesgo Medio</v>
      </c>
      <c r="L9" s="6" t="s">
        <v>33</v>
      </c>
      <c r="M9" s="6" t="s">
        <v>25</v>
      </c>
      <c r="N9" s="10" t="s">
        <v>87</v>
      </c>
      <c r="O9" s="6">
        <v>2</v>
      </c>
      <c r="P9" s="6">
        <v>2</v>
      </c>
      <c r="Q9" s="6">
        <f t="shared" si="1"/>
        <v>4</v>
      </c>
      <c r="R9" s="7" t="str">
        <f t="shared" ref="R9:R31" si="3">IF(Q9&gt;=8,"Riesgo Extremo",IF(6=Q9,"Riesgo Alto",IF(7=Q9,"Riesgo Alto",IF(Q9=5,"Riesgo Medio",IF(Q9&lt;=4,"Riesgo Bajo")))))</f>
        <v>Riesgo Bajo</v>
      </c>
      <c r="S9" s="6" t="s">
        <v>38</v>
      </c>
      <c r="T9" s="6" t="s">
        <v>33</v>
      </c>
      <c r="U9" s="7" t="s">
        <v>49</v>
      </c>
      <c r="V9" s="6" t="s">
        <v>37</v>
      </c>
    </row>
    <row r="10" spans="1:22" ht="76.5" customHeight="1" x14ac:dyDescent="0.25">
      <c r="A10" s="6">
        <v>4</v>
      </c>
      <c r="B10" s="7" t="s">
        <v>34</v>
      </c>
      <c r="C10" s="7" t="s">
        <v>24</v>
      </c>
      <c r="D10" s="7" t="s">
        <v>30</v>
      </c>
      <c r="E10" s="7" t="s">
        <v>48</v>
      </c>
      <c r="F10" s="11" t="s">
        <v>68</v>
      </c>
      <c r="G10" s="12" t="s">
        <v>69</v>
      </c>
      <c r="H10" s="6">
        <v>2</v>
      </c>
      <c r="I10" s="6">
        <v>3</v>
      </c>
      <c r="J10" s="6">
        <f t="shared" ref="J10" si="4">H10+I10</f>
        <v>5</v>
      </c>
      <c r="K10" s="7" t="str">
        <f t="shared" si="2"/>
        <v>Riesgo Medio</v>
      </c>
      <c r="L10" s="6" t="s">
        <v>33</v>
      </c>
      <c r="M10" s="6" t="s">
        <v>25</v>
      </c>
      <c r="N10" s="12" t="s">
        <v>86</v>
      </c>
      <c r="O10" s="6">
        <v>2</v>
      </c>
      <c r="P10" s="6">
        <v>2</v>
      </c>
      <c r="Q10" s="6"/>
      <c r="R10" s="7" t="str">
        <f t="shared" si="3"/>
        <v>Riesgo Bajo</v>
      </c>
      <c r="S10" s="6"/>
      <c r="T10" s="6" t="s">
        <v>33</v>
      </c>
      <c r="U10" s="7" t="s">
        <v>49</v>
      </c>
      <c r="V10" s="6" t="s">
        <v>37</v>
      </c>
    </row>
    <row r="11" spans="1:22" ht="56.25" customHeight="1" x14ac:dyDescent="0.25">
      <c r="A11" s="6">
        <v>5</v>
      </c>
      <c r="B11" s="7" t="s">
        <v>29</v>
      </c>
      <c r="C11" s="7" t="s">
        <v>24</v>
      </c>
      <c r="D11" s="7" t="s">
        <v>30</v>
      </c>
      <c r="E11" s="7" t="s">
        <v>48</v>
      </c>
      <c r="F11" s="11" t="s">
        <v>79</v>
      </c>
      <c r="G11" s="12" t="s">
        <v>70</v>
      </c>
      <c r="H11" s="6">
        <v>2</v>
      </c>
      <c r="I11" s="6">
        <v>3</v>
      </c>
      <c r="J11" s="6">
        <f t="shared" si="0"/>
        <v>5</v>
      </c>
      <c r="K11" s="7" t="str">
        <f t="shared" si="2"/>
        <v>Riesgo Medio</v>
      </c>
      <c r="L11" s="6" t="s">
        <v>33</v>
      </c>
      <c r="M11" s="6" t="s">
        <v>25</v>
      </c>
      <c r="N11" s="7" t="s">
        <v>50</v>
      </c>
      <c r="O11" s="6">
        <v>1</v>
      </c>
      <c r="P11" s="6">
        <v>3</v>
      </c>
      <c r="Q11" s="6">
        <f t="shared" si="1"/>
        <v>4</v>
      </c>
      <c r="R11" s="7" t="str">
        <f t="shared" si="3"/>
        <v>Riesgo Bajo</v>
      </c>
      <c r="S11" s="6" t="s">
        <v>38</v>
      </c>
      <c r="T11" s="6" t="s">
        <v>33</v>
      </c>
      <c r="U11" s="7" t="s">
        <v>31</v>
      </c>
      <c r="V11" s="6" t="s">
        <v>26</v>
      </c>
    </row>
    <row r="12" spans="1:22" ht="147.94999999999999" customHeight="1" x14ac:dyDescent="0.25">
      <c r="A12" s="6">
        <v>6</v>
      </c>
      <c r="B12" s="7" t="s">
        <v>23</v>
      </c>
      <c r="C12" s="7" t="s">
        <v>24</v>
      </c>
      <c r="D12" s="7" t="s">
        <v>30</v>
      </c>
      <c r="E12" s="7" t="s">
        <v>32</v>
      </c>
      <c r="F12" s="11" t="s">
        <v>71</v>
      </c>
      <c r="G12" s="7" t="s">
        <v>96</v>
      </c>
      <c r="H12" s="6">
        <v>3</v>
      </c>
      <c r="I12" s="6">
        <v>4</v>
      </c>
      <c r="J12" s="6">
        <f t="shared" si="0"/>
        <v>7</v>
      </c>
      <c r="K12" s="7" t="s">
        <v>123</v>
      </c>
      <c r="L12" s="6" t="s">
        <v>33</v>
      </c>
      <c r="M12" s="6" t="s">
        <v>40</v>
      </c>
      <c r="N12" s="7" t="s">
        <v>53</v>
      </c>
      <c r="O12" s="6">
        <v>3</v>
      </c>
      <c r="P12" s="6">
        <v>2</v>
      </c>
      <c r="Q12" s="6">
        <f t="shared" si="1"/>
        <v>5</v>
      </c>
      <c r="R12" s="7" t="s">
        <v>124</v>
      </c>
      <c r="S12" s="6" t="s">
        <v>38</v>
      </c>
      <c r="T12" s="6" t="s">
        <v>33</v>
      </c>
      <c r="U12" s="7" t="s">
        <v>31</v>
      </c>
      <c r="V12" s="6" t="s">
        <v>26</v>
      </c>
    </row>
    <row r="13" spans="1:22" s="13" customFormat="1" ht="147.94999999999999" customHeight="1" x14ac:dyDescent="0.25">
      <c r="A13" s="15">
        <v>7</v>
      </c>
      <c r="B13" s="12" t="s">
        <v>23</v>
      </c>
      <c r="C13" s="12" t="s">
        <v>24</v>
      </c>
      <c r="D13" s="12" t="s">
        <v>30</v>
      </c>
      <c r="E13" s="12" t="s">
        <v>32</v>
      </c>
      <c r="F13" s="11" t="s">
        <v>71</v>
      </c>
      <c r="G13" s="12" t="s">
        <v>97</v>
      </c>
      <c r="H13" s="15">
        <v>3</v>
      </c>
      <c r="I13" s="15">
        <v>4</v>
      </c>
      <c r="J13" s="15">
        <f t="shared" ref="J13" si="5">H13+I13</f>
        <v>7</v>
      </c>
      <c r="K13" s="12" t="s">
        <v>123</v>
      </c>
      <c r="L13" s="15" t="s">
        <v>33</v>
      </c>
      <c r="M13" s="15" t="s">
        <v>25</v>
      </c>
      <c r="N13" s="12" t="s">
        <v>55</v>
      </c>
      <c r="O13" s="15">
        <v>3</v>
      </c>
      <c r="P13" s="15">
        <v>2</v>
      </c>
      <c r="Q13" s="15">
        <f t="shared" ref="Q13" si="6">P13+O13</f>
        <v>5</v>
      </c>
      <c r="R13" s="12" t="str">
        <f t="shared" ref="R13" si="7">IF(Q13&gt;=8,"Riesgo Extremo",IF(6=Q13,"Riesgo Alto",IF(7=Q13,"Riesgo Alto",IF(Q13=5,"Riesgo Medio",IF(Q13&lt;=4,"Riesgo Bajo")))))</f>
        <v>Riesgo Medio</v>
      </c>
      <c r="S13" s="15" t="s">
        <v>38</v>
      </c>
      <c r="T13" s="15" t="s">
        <v>93</v>
      </c>
      <c r="U13" s="12" t="s">
        <v>31</v>
      </c>
      <c r="V13" s="15" t="s">
        <v>26</v>
      </c>
    </row>
    <row r="14" spans="1:22" ht="59.25" customHeight="1" x14ac:dyDescent="0.25">
      <c r="A14" s="6">
        <v>8</v>
      </c>
      <c r="B14" s="7" t="s">
        <v>23</v>
      </c>
      <c r="C14" s="7" t="s">
        <v>24</v>
      </c>
      <c r="D14" s="7" t="s">
        <v>30</v>
      </c>
      <c r="E14" s="7" t="s">
        <v>32</v>
      </c>
      <c r="F14" s="11" t="s">
        <v>80</v>
      </c>
      <c r="G14" s="7" t="s">
        <v>72</v>
      </c>
      <c r="H14" s="6">
        <v>1</v>
      </c>
      <c r="I14" s="6">
        <v>3</v>
      </c>
      <c r="J14" s="6">
        <f t="shared" si="0"/>
        <v>4</v>
      </c>
      <c r="K14" s="7" t="str">
        <f t="shared" si="2"/>
        <v>Riesgo Bajo</v>
      </c>
      <c r="L14" s="6" t="s">
        <v>33</v>
      </c>
      <c r="M14" s="6" t="s">
        <v>40</v>
      </c>
      <c r="N14" s="7" t="s">
        <v>41</v>
      </c>
      <c r="O14" s="6">
        <v>1</v>
      </c>
      <c r="P14" s="6">
        <v>3</v>
      </c>
      <c r="Q14" s="6">
        <f t="shared" si="1"/>
        <v>4</v>
      </c>
      <c r="R14" s="7" t="str">
        <f t="shared" si="3"/>
        <v>Riesgo Bajo</v>
      </c>
      <c r="S14" s="6" t="s">
        <v>38</v>
      </c>
      <c r="T14" s="6" t="s">
        <v>33</v>
      </c>
      <c r="U14" s="7" t="s">
        <v>31</v>
      </c>
      <c r="V14" s="6" t="s">
        <v>26</v>
      </c>
    </row>
    <row r="15" spans="1:22" ht="60.95" customHeight="1" x14ac:dyDescent="0.25">
      <c r="A15" s="6">
        <v>9</v>
      </c>
      <c r="B15" s="7" t="s">
        <v>29</v>
      </c>
      <c r="C15" s="7" t="s">
        <v>24</v>
      </c>
      <c r="D15" s="7" t="s">
        <v>30</v>
      </c>
      <c r="E15" s="7" t="s">
        <v>28</v>
      </c>
      <c r="F15" s="9" t="s">
        <v>90</v>
      </c>
      <c r="G15" s="7" t="s">
        <v>65</v>
      </c>
      <c r="H15" s="6">
        <v>2</v>
      </c>
      <c r="I15" s="6">
        <v>2</v>
      </c>
      <c r="J15" s="6">
        <f t="shared" si="0"/>
        <v>4</v>
      </c>
      <c r="K15" s="7" t="str">
        <f t="shared" si="2"/>
        <v>Riesgo Bajo</v>
      </c>
      <c r="L15" s="6" t="s">
        <v>36</v>
      </c>
      <c r="M15" s="6" t="s">
        <v>27</v>
      </c>
      <c r="N15" s="7" t="s">
        <v>56</v>
      </c>
      <c r="O15" s="6">
        <v>1</v>
      </c>
      <c r="P15" s="6">
        <v>2</v>
      </c>
      <c r="Q15" s="6">
        <f t="shared" si="1"/>
        <v>3</v>
      </c>
      <c r="R15" s="7" t="str">
        <f t="shared" si="3"/>
        <v>Riesgo Bajo</v>
      </c>
      <c r="S15" s="6" t="s">
        <v>38</v>
      </c>
      <c r="T15" s="6" t="s">
        <v>33</v>
      </c>
      <c r="U15" s="7" t="s">
        <v>49</v>
      </c>
      <c r="V15" s="6" t="s">
        <v>26</v>
      </c>
    </row>
    <row r="16" spans="1:22" ht="66.75" customHeight="1" x14ac:dyDescent="0.25">
      <c r="A16" s="6">
        <v>10</v>
      </c>
      <c r="B16" s="7" t="s">
        <v>34</v>
      </c>
      <c r="C16" s="7" t="s">
        <v>42</v>
      </c>
      <c r="D16" s="7" t="s">
        <v>30</v>
      </c>
      <c r="E16" s="7" t="s">
        <v>28</v>
      </c>
      <c r="F16" s="11" t="s">
        <v>81</v>
      </c>
      <c r="G16" s="7" t="s">
        <v>89</v>
      </c>
      <c r="H16" s="6">
        <v>1</v>
      </c>
      <c r="I16" s="6">
        <v>3</v>
      </c>
      <c r="J16" s="6">
        <f t="shared" si="0"/>
        <v>4</v>
      </c>
      <c r="K16" s="7" t="str">
        <f t="shared" si="2"/>
        <v>Riesgo Bajo</v>
      </c>
      <c r="L16" s="6" t="s">
        <v>36</v>
      </c>
      <c r="M16" s="6" t="s">
        <v>40</v>
      </c>
      <c r="N16" s="7" t="s">
        <v>64</v>
      </c>
      <c r="O16" s="6">
        <v>1</v>
      </c>
      <c r="P16" s="6">
        <v>3</v>
      </c>
      <c r="Q16" s="6">
        <f t="shared" si="1"/>
        <v>4</v>
      </c>
      <c r="R16" s="7" t="str">
        <f t="shared" si="3"/>
        <v>Riesgo Bajo</v>
      </c>
      <c r="S16" s="6" t="s">
        <v>62</v>
      </c>
      <c r="T16" s="6" t="s">
        <v>33</v>
      </c>
      <c r="U16" s="7" t="s">
        <v>31</v>
      </c>
      <c r="V16" s="6" t="s">
        <v>37</v>
      </c>
    </row>
    <row r="17" spans="1:22" ht="72" x14ac:dyDescent="0.25">
      <c r="A17" s="6">
        <v>11</v>
      </c>
      <c r="B17" s="7" t="s">
        <v>34</v>
      </c>
      <c r="C17" s="7" t="s">
        <v>42</v>
      </c>
      <c r="D17" s="7" t="s">
        <v>30</v>
      </c>
      <c r="E17" s="7" t="s">
        <v>28</v>
      </c>
      <c r="F17" s="11" t="s">
        <v>94</v>
      </c>
      <c r="G17" s="7" t="s">
        <v>125</v>
      </c>
      <c r="H17" s="6">
        <v>3</v>
      </c>
      <c r="I17" s="6">
        <v>3</v>
      </c>
      <c r="J17" s="6">
        <f t="shared" si="0"/>
        <v>6</v>
      </c>
      <c r="K17" s="7" t="s">
        <v>124</v>
      </c>
      <c r="L17" s="6" t="s">
        <v>36</v>
      </c>
      <c r="M17" s="6" t="s">
        <v>40</v>
      </c>
      <c r="N17" s="7" t="s">
        <v>73</v>
      </c>
      <c r="O17" s="6">
        <v>3</v>
      </c>
      <c r="P17" s="6">
        <v>2</v>
      </c>
      <c r="Q17" s="6">
        <f t="shared" si="1"/>
        <v>5</v>
      </c>
      <c r="R17" s="7" t="s">
        <v>124</v>
      </c>
      <c r="S17" s="6" t="s">
        <v>38</v>
      </c>
      <c r="T17" s="6" t="s">
        <v>33</v>
      </c>
      <c r="U17" s="7" t="s">
        <v>31</v>
      </c>
      <c r="V17" s="6" t="s">
        <v>26</v>
      </c>
    </row>
    <row r="18" spans="1:22" s="13" customFormat="1" ht="60" x14ac:dyDescent="0.25">
      <c r="A18" s="15">
        <v>12</v>
      </c>
      <c r="B18" s="12" t="s">
        <v>34</v>
      </c>
      <c r="C18" s="12" t="s">
        <v>42</v>
      </c>
      <c r="D18" s="12" t="s">
        <v>30</v>
      </c>
      <c r="E18" s="12" t="s">
        <v>28</v>
      </c>
      <c r="F18" s="11" t="s">
        <v>94</v>
      </c>
      <c r="G18" s="12" t="s">
        <v>95</v>
      </c>
      <c r="H18" s="15">
        <v>3</v>
      </c>
      <c r="I18" s="15">
        <v>3</v>
      </c>
      <c r="J18" s="15">
        <f t="shared" ref="J18" si="8">H18+I18</f>
        <v>6</v>
      </c>
      <c r="K18" s="12" t="s">
        <v>123</v>
      </c>
      <c r="L18" s="15" t="s">
        <v>92</v>
      </c>
      <c r="M18" s="15" t="s">
        <v>27</v>
      </c>
      <c r="N18" s="12" t="s">
        <v>55</v>
      </c>
      <c r="O18" s="15">
        <v>3</v>
      </c>
      <c r="P18" s="15">
        <v>2</v>
      </c>
      <c r="Q18" s="15">
        <f t="shared" ref="Q18" si="9">P18+O18</f>
        <v>5</v>
      </c>
      <c r="R18" s="12" t="s">
        <v>124</v>
      </c>
      <c r="S18" s="15" t="s">
        <v>38</v>
      </c>
      <c r="T18" s="15" t="s">
        <v>93</v>
      </c>
      <c r="U18" s="12" t="s">
        <v>31</v>
      </c>
      <c r="V18" s="15" t="s">
        <v>26</v>
      </c>
    </row>
    <row r="19" spans="1:22" ht="89.25" customHeight="1" x14ac:dyDescent="0.25">
      <c r="A19" s="15">
        <v>13</v>
      </c>
      <c r="B19" s="12" t="s">
        <v>23</v>
      </c>
      <c r="C19" s="12" t="s">
        <v>24</v>
      </c>
      <c r="D19" s="12" t="s">
        <v>30</v>
      </c>
      <c r="E19" s="12" t="s">
        <v>43</v>
      </c>
      <c r="F19" s="11" t="s">
        <v>82</v>
      </c>
      <c r="G19" s="12" t="s">
        <v>126</v>
      </c>
      <c r="H19" s="15">
        <v>2</v>
      </c>
      <c r="I19" s="15">
        <v>4</v>
      </c>
      <c r="J19" s="15">
        <f t="shared" si="0"/>
        <v>6</v>
      </c>
      <c r="K19" s="12" t="s">
        <v>123</v>
      </c>
      <c r="L19" s="15" t="s">
        <v>92</v>
      </c>
      <c r="M19" s="15" t="s">
        <v>27</v>
      </c>
      <c r="N19" s="12" t="s">
        <v>55</v>
      </c>
      <c r="O19" s="15">
        <v>2</v>
      </c>
      <c r="P19" s="15">
        <v>3</v>
      </c>
      <c r="Q19" s="15">
        <f t="shared" si="1"/>
        <v>5</v>
      </c>
      <c r="R19" s="12" t="s">
        <v>124</v>
      </c>
      <c r="S19" s="15" t="s">
        <v>38</v>
      </c>
      <c r="T19" s="15" t="s">
        <v>93</v>
      </c>
      <c r="U19" s="12" t="s">
        <v>31</v>
      </c>
      <c r="V19" s="15" t="s">
        <v>26</v>
      </c>
    </row>
    <row r="20" spans="1:22" ht="48.75" customHeight="1" x14ac:dyDescent="0.25">
      <c r="A20" s="6">
        <v>14</v>
      </c>
      <c r="B20" s="6" t="s">
        <v>23</v>
      </c>
      <c r="C20" s="6" t="s">
        <v>24</v>
      </c>
      <c r="D20" s="6" t="s">
        <v>30</v>
      </c>
      <c r="E20" s="7" t="s">
        <v>58</v>
      </c>
      <c r="F20" s="7" t="s">
        <v>83</v>
      </c>
      <c r="G20" s="7" t="s">
        <v>74</v>
      </c>
      <c r="H20" s="6">
        <v>2</v>
      </c>
      <c r="I20" s="6">
        <v>4</v>
      </c>
      <c r="J20" s="6">
        <f t="shared" si="0"/>
        <v>6</v>
      </c>
      <c r="K20" s="7" t="s">
        <v>123</v>
      </c>
      <c r="L20" s="6" t="s">
        <v>33</v>
      </c>
      <c r="M20" s="7" t="s">
        <v>59</v>
      </c>
      <c r="N20" s="7" t="s">
        <v>75</v>
      </c>
      <c r="O20" s="6">
        <v>1</v>
      </c>
      <c r="P20" s="6">
        <v>4</v>
      </c>
      <c r="Q20" s="6">
        <f t="shared" si="1"/>
        <v>5</v>
      </c>
      <c r="R20" s="7" t="s">
        <v>124</v>
      </c>
      <c r="S20" s="6" t="s">
        <v>38</v>
      </c>
      <c r="T20" s="6" t="s">
        <v>33</v>
      </c>
      <c r="U20" s="7" t="s">
        <v>31</v>
      </c>
      <c r="V20" s="6" t="s">
        <v>26</v>
      </c>
    </row>
    <row r="21" spans="1:22" ht="114" customHeight="1" x14ac:dyDescent="0.25">
      <c r="A21" s="6">
        <v>15</v>
      </c>
      <c r="B21" s="6" t="s">
        <v>23</v>
      </c>
      <c r="C21" s="6" t="s">
        <v>24</v>
      </c>
      <c r="D21" s="6" t="s">
        <v>30</v>
      </c>
      <c r="E21" s="7" t="s">
        <v>60</v>
      </c>
      <c r="F21" s="7" t="s">
        <v>84</v>
      </c>
      <c r="G21" s="7" t="s">
        <v>61</v>
      </c>
      <c r="H21" s="6">
        <v>2</v>
      </c>
      <c r="I21" s="6">
        <v>3</v>
      </c>
      <c r="J21" s="6">
        <f t="shared" si="0"/>
        <v>5</v>
      </c>
      <c r="K21" s="7" t="s">
        <v>124</v>
      </c>
      <c r="L21" s="6" t="s">
        <v>33</v>
      </c>
      <c r="M21" s="7" t="s">
        <v>25</v>
      </c>
      <c r="N21" s="7" t="s">
        <v>76</v>
      </c>
      <c r="O21" s="6">
        <v>1</v>
      </c>
      <c r="P21" s="6">
        <v>3</v>
      </c>
      <c r="Q21" s="6">
        <f t="shared" si="1"/>
        <v>4</v>
      </c>
      <c r="R21" s="7" t="str">
        <f t="shared" si="3"/>
        <v>Riesgo Bajo</v>
      </c>
      <c r="S21" s="6" t="s">
        <v>62</v>
      </c>
      <c r="T21" s="6" t="s">
        <v>33</v>
      </c>
      <c r="U21" s="7" t="s">
        <v>31</v>
      </c>
      <c r="V21" s="6" t="s">
        <v>26</v>
      </c>
    </row>
    <row r="22" spans="1:22" ht="140.44999999999999" customHeight="1" x14ac:dyDescent="0.25">
      <c r="A22" s="6">
        <v>16</v>
      </c>
      <c r="B22" s="6" t="s">
        <v>23</v>
      </c>
      <c r="C22" s="6" t="s">
        <v>24</v>
      </c>
      <c r="D22" s="6" t="s">
        <v>30</v>
      </c>
      <c r="E22" s="7" t="s">
        <v>44</v>
      </c>
      <c r="F22" s="9" t="s">
        <v>85</v>
      </c>
      <c r="G22" s="7" t="s">
        <v>57</v>
      </c>
      <c r="H22" s="6">
        <v>2</v>
      </c>
      <c r="I22" s="6">
        <v>3</v>
      </c>
      <c r="J22" s="6">
        <f t="shared" si="0"/>
        <v>5</v>
      </c>
      <c r="K22" s="7" t="str">
        <f t="shared" si="2"/>
        <v>Riesgo Medio</v>
      </c>
      <c r="L22" s="6" t="s">
        <v>33</v>
      </c>
      <c r="M22" s="7" t="s">
        <v>25</v>
      </c>
      <c r="N22" s="7" t="s">
        <v>63</v>
      </c>
      <c r="O22" s="6">
        <v>1</v>
      </c>
      <c r="P22" s="6">
        <v>3</v>
      </c>
      <c r="Q22" s="6">
        <f t="shared" ref="Q22" si="10">P22+O22</f>
        <v>4</v>
      </c>
      <c r="R22" s="7" t="str">
        <f t="shared" si="3"/>
        <v>Riesgo Bajo</v>
      </c>
      <c r="S22" s="6" t="s">
        <v>62</v>
      </c>
      <c r="T22" s="6" t="s">
        <v>33</v>
      </c>
      <c r="U22" s="7" t="s">
        <v>31</v>
      </c>
      <c r="V22" s="6" t="s">
        <v>26</v>
      </c>
    </row>
    <row r="23" spans="1:22" ht="50.45" customHeight="1" x14ac:dyDescent="0.25">
      <c r="A23" s="6">
        <v>17</v>
      </c>
      <c r="B23" s="7" t="s">
        <v>23</v>
      </c>
      <c r="C23" s="7" t="s">
        <v>42</v>
      </c>
      <c r="D23" s="7" t="s">
        <v>30</v>
      </c>
      <c r="E23" s="7" t="s">
        <v>44</v>
      </c>
      <c r="F23" s="9" t="s">
        <v>91</v>
      </c>
      <c r="G23" s="7" t="s">
        <v>35</v>
      </c>
      <c r="H23" s="6">
        <v>2</v>
      </c>
      <c r="I23" s="6">
        <v>3</v>
      </c>
      <c r="J23" s="6">
        <f t="shared" si="0"/>
        <v>5</v>
      </c>
      <c r="K23" s="7" t="str">
        <f t="shared" si="2"/>
        <v>Riesgo Medio</v>
      </c>
      <c r="L23" s="6" t="s">
        <v>33</v>
      </c>
      <c r="M23" s="6" t="s">
        <v>27</v>
      </c>
      <c r="N23" s="7" t="s">
        <v>54</v>
      </c>
      <c r="O23" s="6">
        <v>2</v>
      </c>
      <c r="P23" s="6">
        <v>2</v>
      </c>
      <c r="Q23" s="6">
        <f t="shared" si="1"/>
        <v>4</v>
      </c>
      <c r="R23" s="7" t="str">
        <f t="shared" si="3"/>
        <v>Riesgo Bajo</v>
      </c>
      <c r="S23" s="6" t="s">
        <v>38</v>
      </c>
      <c r="T23" s="6" t="s">
        <v>33</v>
      </c>
      <c r="U23" s="7" t="s">
        <v>45</v>
      </c>
      <c r="V23" s="6" t="s">
        <v>37</v>
      </c>
    </row>
    <row r="24" spans="1:22" s="13" customFormat="1" ht="98.25" customHeight="1" x14ac:dyDescent="0.25">
      <c r="A24" s="15">
        <v>18</v>
      </c>
      <c r="B24" s="15" t="s">
        <v>29</v>
      </c>
      <c r="C24" s="15" t="s">
        <v>24</v>
      </c>
      <c r="D24" s="15" t="s">
        <v>30</v>
      </c>
      <c r="E24" s="12" t="s">
        <v>28</v>
      </c>
      <c r="F24" s="12" t="s">
        <v>98</v>
      </c>
      <c r="G24" s="12" t="s">
        <v>57</v>
      </c>
      <c r="H24" s="15">
        <v>1</v>
      </c>
      <c r="I24" s="15">
        <v>3</v>
      </c>
      <c r="J24" s="15">
        <f t="shared" ref="J24:J25" si="11">H24+I24</f>
        <v>4</v>
      </c>
      <c r="K24" s="12" t="str">
        <f t="shared" si="2"/>
        <v>Riesgo Bajo</v>
      </c>
      <c r="L24" s="15" t="s">
        <v>92</v>
      </c>
      <c r="M24" s="15" t="s">
        <v>27</v>
      </c>
      <c r="N24" s="12" t="s">
        <v>55</v>
      </c>
      <c r="O24" s="15">
        <v>1</v>
      </c>
      <c r="P24" s="15">
        <v>2</v>
      </c>
      <c r="Q24" s="15">
        <f t="shared" ref="Q24:Q25" si="12">P24+O24</f>
        <v>3</v>
      </c>
      <c r="R24" s="12" t="str">
        <f t="shared" si="3"/>
        <v>Riesgo Bajo</v>
      </c>
      <c r="S24" s="15" t="s">
        <v>38</v>
      </c>
      <c r="T24" s="15" t="s">
        <v>92</v>
      </c>
      <c r="U24" s="12" t="s">
        <v>31</v>
      </c>
      <c r="V24" s="15" t="s">
        <v>26</v>
      </c>
    </row>
    <row r="25" spans="1:22" ht="98.25" customHeight="1" x14ac:dyDescent="0.25">
      <c r="A25" s="6">
        <v>19</v>
      </c>
      <c r="B25" s="6" t="s">
        <v>29</v>
      </c>
      <c r="C25" s="6" t="s">
        <v>24</v>
      </c>
      <c r="D25" s="6" t="s">
        <v>30</v>
      </c>
      <c r="E25" s="7" t="s">
        <v>28</v>
      </c>
      <c r="F25" s="7" t="s">
        <v>99</v>
      </c>
      <c r="G25" s="7" t="s">
        <v>100</v>
      </c>
      <c r="H25" s="6">
        <v>1</v>
      </c>
      <c r="I25" s="6">
        <v>3</v>
      </c>
      <c r="J25" s="6">
        <f t="shared" si="11"/>
        <v>4</v>
      </c>
      <c r="K25" s="7" t="str">
        <f t="shared" si="2"/>
        <v>Riesgo Bajo</v>
      </c>
      <c r="L25" s="6" t="s">
        <v>33</v>
      </c>
      <c r="M25" s="6" t="s">
        <v>27</v>
      </c>
      <c r="N25" s="7" t="s">
        <v>55</v>
      </c>
      <c r="O25" s="6">
        <v>1</v>
      </c>
      <c r="P25" s="6">
        <v>2</v>
      </c>
      <c r="Q25" s="6">
        <f t="shared" si="12"/>
        <v>3</v>
      </c>
      <c r="R25" s="7" t="str">
        <f t="shared" si="3"/>
        <v>Riesgo Bajo</v>
      </c>
      <c r="S25" s="6" t="s">
        <v>38</v>
      </c>
      <c r="T25" s="6" t="s">
        <v>33</v>
      </c>
      <c r="U25" s="7" t="s">
        <v>31</v>
      </c>
      <c r="V25" s="6" t="s">
        <v>26</v>
      </c>
    </row>
    <row r="26" spans="1:22" ht="96" customHeight="1" x14ac:dyDescent="0.25">
      <c r="A26" s="6">
        <v>20</v>
      </c>
      <c r="B26" s="7" t="s">
        <v>23</v>
      </c>
      <c r="C26" s="7" t="s">
        <v>24</v>
      </c>
      <c r="D26" s="7" t="s">
        <v>30</v>
      </c>
      <c r="E26" s="7" t="s">
        <v>101</v>
      </c>
      <c r="F26" s="9" t="s">
        <v>102</v>
      </c>
      <c r="G26" s="7" t="s">
        <v>103</v>
      </c>
      <c r="H26" s="6">
        <v>2</v>
      </c>
      <c r="I26" s="6">
        <v>3</v>
      </c>
      <c r="J26" s="6">
        <v>2.5</v>
      </c>
      <c r="K26" s="7" t="str">
        <f t="shared" si="2"/>
        <v>Riesgo Bajo</v>
      </c>
      <c r="L26" s="6" t="s">
        <v>33</v>
      </c>
      <c r="M26" s="6" t="s">
        <v>27</v>
      </c>
      <c r="N26" s="7" t="s">
        <v>104</v>
      </c>
      <c r="O26" s="6">
        <v>2</v>
      </c>
      <c r="P26" s="6">
        <v>3</v>
      </c>
      <c r="Q26" s="6">
        <v>2.5</v>
      </c>
      <c r="R26" s="7" t="str">
        <f t="shared" si="3"/>
        <v>Riesgo Bajo</v>
      </c>
      <c r="S26" s="6" t="s">
        <v>38</v>
      </c>
      <c r="T26" s="6" t="s">
        <v>33</v>
      </c>
      <c r="U26" s="7" t="s">
        <v>31</v>
      </c>
      <c r="V26" s="6" t="s">
        <v>26</v>
      </c>
    </row>
    <row r="27" spans="1:22" ht="89.25" customHeight="1" x14ac:dyDescent="0.25">
      <c r="A27" s="6">
        <v>21</v>
      </c>
      <c r="B27" s="7" t="s">
        <v>23</v>
      </c>
      <c r="C27" s="7" t="s">
        <v>24</v>
      </c>
      <c r="D27" s="7" t="s">
        <v>30</v>
      </c>
      <c r="E27" s="7" t="s">
        <v>105</v>
      </c>
      <c r="F27" s="9" t="s">
        <v>106</v>
      </c>
      <c r="G27" s="7" t="s">
        <v>103</v>
      </c>
      <c r="H27" s="6">
        <v>4</v>
      </c>
      <c r="I27" s="6">
        <v>3</v>
      </c>
      <c r="J27" s="6">
        <v>3.5</v>
      </c>
      <c r="K27" s="7" t="str">
        <f t="shared" si="2"/>
        <v>Riesgo Bajo</v>
      </c>
      <c r="L27" s="6" t="s">
        <v>33</v>
      </c>
      <c r="M27" s="6" t="s">
        <v>27</v>
      </c>
      <c r="N27" s="7" t="s">
        <v>107</v>
      </c>
      <c r="O27" s="6">
        <v>4</v>
      </c>
      <c r="P27" s="6">
        <v>3</v>
      </c>
      <c r="Q27" s="6">
        <v>3.5</v>
      </c>
      <c r="R27" s="7" t="str">
        <f t="shared" si="3"/>
        <v>Riesgo Bajo</v>
      </c>
      <c r="S27" s="6" t="s">
        <v>38</v>
      </c>
      <c r="T27" s="6" t="s">
        <v>33</v>
      </c>
      <c r="U27" s="7" t="s">
        <v>31</v>
      </c>
      <c r="V27" s="6" t="s">
        <v>26</v>
      </c>
    </row>
    <row r="28" spans="1:22" ht="182.25" customHeight="1" x14ac:dyDescent="0.25">
      <c r="A28" s="6">
        <v>22</v>
      </c>
      <c r="B28" s="7" t="s">
        <v>23</v>
      </c>
      <c r="C28" s="7" t="s">
        <v>24</v>
      </c>
      <c r="D28" s="7" t="s">
        <v>30</v>
      </c>
      <c r="E28" s="7" t="s">
        <v>108</v>
      </c>
      <c r="F28" s="9" t="s">
        <v>109</v>
      </c>
      <c r="G28" s="7" t="s">
        <v>103</v>
      </c>
      <c r="H28" s="6">
        <v>3</v>
      </c>
      <c r="I28" s="6">
        <v>3</v>
      </c>
      <c r="J28" s="6">
        <v>3</v>
      </c>
      <c r="K28" s="7" t="str">
        <f t="shared" si="2"/>
        <v>Riesgo Bajo</v>
      </c>
      <c r="L28" s="6" t="s">
        <v>33</v>
      </c>
      <c r="M28" s="6" t="s">
        <v>27</v>
      </c>
      <c r="N28" s="7" t="s">
        <v>110</v>
      </c>
      <c r="O28" s="6">
        <v>3</v>
      </c>
      <c r="P28" s="6">
        <v>3</v>
      </c>
      <c r="Q28" s="6">
        <v>3</v>
      </c>
      <c r="R28" s="7" t="str">
        <f t="shared" si="3"/>
        <v>Riesgo Bajo</v>
      </c>
      <c r="S28" s="6" t="s">
        <v>38</v>
      </c>
      <c r="T28" s="6" t="s">
        <v>33</v>
      </c>
      <c r="U28" s="7" t="s">
        <v>31</v>
      </c>
      <c r="V28" s="6" t="s">
        <v>26</v>
      </c>
    </row>
    <row r="29" spans="1:22" ht="89.25" customHeight="1" x14ac:dyDescent="0.25">
      <c r="A29" s="6">
        <v>23</v>
      </c>
      <c r="B29" s="7" t="s">
        <v>23</v>
      </c>
      <c r="C29" s="7" t="s">
        <v>24</v>
      </c>
      <c r="D29" s="7" t="s">
        <v>30</v>
      </c>
      <c r="E29" s="7" t="s">
        <v>111</v>
      </c>
      <c r="F29" s="9" t="s">
        <v>112</v>
      </c>
      <c r="G29" s="7" t="s">
        <v>103</v>
      </c>
      <c r="H29" s="6">
        <v>2</v>
      </c>
      <c r="I29" s="6">
        <v>3</v>
      </c>
      <c r="J29" s="6">
        <v>2.5</v>
      </c>
      <c r="K29" s="7" t="str">
        <f t="shared" si="2"/>
        <v>Riesgo Bajo</v>
      </c>
      <c r="L29" s="6" t="s">
        <v>33</v>
      </c>
      <c r="M29" s="6" t="s">
        <v>27</v>
      </c>
      <c r="N29" s="7" t="s">
        <v>113</v>
      </c>
      <c r="O29" s="6">
        <v>2</v>
      </c>
      <c r="P29" s="6">
        <v>3</v>
      </c>
      <c r="Q29" s="6">
        <v>2.5</v>
      </c>
      <c r="R29" s="7" t="str">
        <f t="shared" si="3"/>
        <v>Riesgo Bajo</v>
      </c>
      <c r="S29" s="6" t="s">
        <v>38</v>
      </c>
      <c r="T29" s="6" t="s">
        <v>33</v>
      </c>
      <c r="U29" s="7" t="s">
        <v>31</v>
      </c>
      <c r="V29" s="6" t="s">
        <v>26</v>
      </c>
    </row>
    <row r="30" spans="1:22" ht="89.25" customHeight="1" x14ac:dyDescent="0.25">
      <c r="A30" s="6">
        <v>24</v>
      </c>
      <c r="B30" s="7" t="s">
        <v>23</v>
      </c>
      <c r="C30" s="7" t="s">
        <v>24</v>
      </c>
      <c r="D30" s="7" t="s">
        <v>30</v>
      </c>
      <c r="E30" s="6" t="s">
        <v>32</v>
      </c>
      <c r="F30" s="7" t="s">
        <v>114</v>
      </c>
      <c r="G30" s="7" t="s">
        <v>115</v>
      </c>
      <c r="H30" s="6">
        <v>2</v>
      </c>
      <c r="I30" s="6">
        <v>4</v>
      </c>
      <c r="J30" s="6">
        <v>3</v>
      </c>
      <c r="K30" s="7" t="str">
        <f t="shared" si="2"/>
        <v>Riesgo Bajo</v>
      </c>
      <c r="L30" s="6" t="s">
        <v>116</v>
      </c>
      <c r="M30" s="6" t="s">
        <v>117</v>
      </c>
      <c r="N30" s="7" t="s">
        <v>118</v>
      </c>
      <c r="O30" s="6">
        <v>2</v>
      </c>
      <c r="P30" s="6">
        <v>4</v>
      </c>
      <c r="Q30" s="6">
        <v>3</v>
      </c>
      <c r="R30" s="7" t="str">
        <f t="shared" si="3"/>
        <v>Riesgo Bajo</v>
      </c>
      <c r="S30" s="6" t="s">
        <v>62</v>
      </c>
      <c r="T30" s="6" t="s">
        <v>33</v>
      </c>
      <c r="U30" s="7" t="s">
        <v>119</v>
      </c>
      <c r="V30" s="6" t="s">
        <v>26</v>
      </c>
    </row>
    <row r="31" spans="1:22" ht="261" customHeight="1" x14ac:dyDescent="0.25">
      <c r="A31" s="6">
        <v>25</v>
      </c>
      <c r="B31" s="7" t="s">
        <v>23</v>
      </c>
      <c r="C31" s="7" t="s">
        <v>24</v>
      </c>
      <c r="D31" s="7" t="s">
        <v>30</v>
      </c>
      <c r="E31" s="7" t="s">
        <v>120</v>
      </c>
      <c r="F31" s="7" t="s">
        <v>121</v>
      </c>
      <c r="G31" s="7" t="s">
        <v>103</v>
      </c>
      <c r="H31" s="6">
        <v>1</v>
      </c>
      <c r="I31" s="6">
        <v>1</v>
      </c>
      <c r="J31" s="6">
        <v>1</v>
      </c>
      <c r="K31" s="7" t="str">
        <f t="shared" si="2"/>
        <v>Riesgo Bajo</v>
      </c>
      <c r="L31" s="6" t="s">
        <v>33</v>
      </c>
      <c r="M31" s="6" t="s">
        <v>27</v>
      </c>
      <c r="N31" s="7" t="s">
        <v>122</v>
      </c>
      <c r="O31" s="6">
        <v>1</v>
      </c>
      <c r="P31" s="6">
        <v>1</v>
      </c>
      <c r="Q31" s="6">
        <v>1</v>
      </c>
      <c r="R31" s="7" t="str">
        <f t="shared" si="3"/>
        <v>Riesgo Bajo</v>
      </c>
      <c r="S31" s="6" t="s">
        <v>38</v>
      </c>
      <c r="T31" s="6" t="s">
        <v>33</v>
      </c>
      <c r="U31" s="7" t="s">
        <v>31</v>
      </c>
      <c r="V31" s="6" t="s">
        <v>26</v>
      </c>
    </row>
    <row r="32" spans="1:22" x14ac:dyDescent="0.2">
      <c r="H32" s="8"/>
      <c r="I32" s="8"/>
    </row>
    <row r="33" spans="8:11" x14ac:dyDescent="0.2">
      <c r="H33" s="8"/>
      <c r="I33" s="8"/>
    </row>
    <row r="34" spans="8:11" x14ac:dyDescent="0.2">
      <c r="H34" s="8"/>
      <c r="I34" s="8"/>
    </row>
    <row r="35" spans="8:11" x14ac:dyDescent="0.2">
      <c r="H35" s="8"/>
      <c r="I35" s="8"/>
    </row>
    <row r="36" spans="8:11" x14ac:dyDescent="0.2">
      <c r="H36" s="8"/>
      <c r="I36" s="8"/>
    </row>
    <row r="37" spans="8:11" x14ac:dyDescent="0.2">
      <c r="H37" s="8"/>
      <c r="I37" s="8"/>
      <c r="K37" s="7"/>
    </row>
    <row r="38" spans="8:11" x14ac:dyDescent="0.2">
      <c r="H38" s="8"/>
      <c r="I38" s="8"/>
    </row>
    <row r="39" spans="8:11" x14ac:dyDescent="0.2">
      <c r="H39" s="8"/>
      <c r="I39" s="8"/>
    </row>
    <row r="40" spans="8:11" x14ac:dyDescent="0.2">
      <c r="H40" s="8"/>
      <c r="I40" s="8"/>
    </row>
  </sheetData>
  <mergeCells count="15">
    <mergeCell ref="A1:V1"/>
    <mergeCell ref="A2:V2"/>
    <mergeCell ref="A3:V3"/>
    <mergeCell ref="U4:V4"/>
    <mergeCell ref="A4:A6"/>
    <mergeCell ref="B4:B6"/>
    <mergeCell ref="C4:C6"/>
    <mergeCell ref="D4:D6"/>
    <mergeCell ref="E4:E6"/>
    <mergeCell ref="F4:F6"/>
    <mergeCell ref="G4:G6"/>
    <mergeCell ref="H4:L4"/>
    <mergeCell ref="M4:N4"/>
    <mergeCell ref="O4:R4"/>
    <mergeCell ref="S4:T4"/>
  </mergeCells>
  <conditionalFormatting sqref="K7:K24">
    <cfRule type="colorScale" priority="123">
      <colorScale>
        <cfvo type="num" val="4"/>
        <cfvo type="num" val="6"/>
        <cfvo type="num" val="8"/>
        <color rgb="FF00B050"/>
        <color rgb="FFFFEB84"/>
        <color rgb="FFFF0000"/>
      </colorScale>
    </cfRule>
    <cfRule type="colorScale" priority="124">
      <colorScale>
        <cfvo type="min"/>
        <cfvo type="percentile" val="50"/>
        <cfvo type="max"/>
        <color rgb="FFF8696B"/>
        <color rgb="FFFFEB84"/>
        <color rgb="FF63BE7B"/>
      </colorScale>
    </cfRule>
    <cfRule type="iconSet" priority="125">
      <iconSet iconSet="3Symbols" reverse="1">
        <cfvo type="percent" val="0"/>
        <cfvo type="num" val="5"/>
        <cfvo type="num" val="8"/>
      </iconSet>
    </cfRule>
  </conditionalFormatting>
  <conditionalFormatting sqref="K7:K31 R7:R31">
    <cfRule type="containsText" dxfId="11" priority="1" operator="containsText" text="Bajo">
      <formula>NOT(ISERROR(SEARCH("Bajo",K7)))</formula>
    </cfRule>
    <cfRule type="containsText" dxfId="10" priority="2" operator="containsText" text="Riesgo Bajo ">
      <formula>NOT(ISERROR(SEARCH("Riesgo Bajo ",K7)))</formula>
    </cfRule>
    <cfRule type="containsText" dxfId="9" priority="3" operator="containsText" text="Riesgo Medio">
      <formula>NOT(ISERROR(SEARCH("Riesgo Medio",K7)))</formula>
    </cfRule>
    <cfRule type="containsText" dxfId="8" priority="4" operator="containsText" text="Riesgo Alto">
      <formula>NOT(ISERROR(SEARCH("Riesgo Alto",K7)))</formula>
    </cfRule>
    <cfRule type="containsText" dxfId="7" priority="5" operator="containsText" text="Riesgo Alto ">
      <formula>NOT(ISERROR(SEARCH("Riesgo Alto ",K7)))</formula>
    </cfRule>
    <cfRule type="containsText" dxfId="6" priority="6" operator="containsText" text="Riesgo Extremo">
      <formula>NOT(ISERROR(SEARCH("Riesgo Extremo",K7)))</formula>
    </cfRule>
  </conditionalFormatting>
  <conditionalFormatting sqref="K25:K31">
    <cfRule type="colorScale" priority="7">
      <colorScale>
        <cfvo type="num" val="4"/>
        <cfvo type="num" val="6"/>
        <cfvo type="num" val="8"/>
        <color rgb="FF00B050"/>
        <color rgb="FFFFEB84"/>
        <color rgb="FFFF0000"/>
      </colorScale>
    </cfRule>
    <cfRule type="colorScale" priority="8">
      <colorScale>
        <cfvo type="min"/>
        <cfvo type="percentile" val="50"/>
        <cfvo type="max"/>
        <color rgb="FFF8696B"/>
        <color rgb="FFFFEB84"/>
        <color rgb="FF63BE7B"/>
      </colorScale>
    </cfRule>
    <cfRule type="iconSet" priority="9">
      <iconSet iconSet="3Symbols" reverse="1">
        <cfvo type="percent" val="0"/>
        <cfvo type="num" val="5"/>
        <cfvo type="num" val="8"/>
      </iconSet>
    </cfRule>
  </conditionalFormatting>
  <conditionalFormatting sqref="K37">
    <cfRule type="containsText" dxfId="5" priority="46" operator="containsText" text="Bajo">
      <formula>NOT(ISERROR(SEARCH("Bajo",K37)))</formula>
    </cfRule>
    <cfRule type="containsText" dxfId="4" priority="47" operator="containsText" text="Riesgo Bajo ">
      <formula>NOT(ISERROR(SEARCH("Riesgo Bajo ",K37)))</formula>
    </cfRule>
    <cfRule type="containsText" dxfId="3" priority="48" operator="containsText" text="Riesgo Medio">
      <formula>NOT(ISERROR(SEARCH("Riesgo Medio",K37)))</formula>
    </cfRule>
    <cfRule type="containsText" dxfId="2" priority="49" operator="containsText" text="Riesgo Alto">
      <formula>NOT(ISERROR(SEARCH("Riesgo Alto",K37)))</formula>
    </cfRule>
    <cfRule type="containsText" dxfId="1" priority="50" operator="containsText" text="Riesgo Alto ">
      <formula>NOT(ISERROR(SEARCH("Riesgo Alto ",K37)))</formula>
    </cfRule>
    <cfRule type="containsText" dxfId="0" priority="51" operator="containsText" text="Riesgo Extremo">
      <formula>NOT(ISERROR(SEARCH("Riesgo Extremo",K37)))</formula>
    </cfRule>
    <cfRule type="colorScale" priority="52">
      <colorScale>
        <cfvo type="num" val="4"/>
        <cfvo type="num" val="6"/>
        <cfvo type="num" val="8"/>
        <color rgb="FF00B050"/>
        <color rgb="FFFFEB84"/>
        <color rgb="FFFF0000"/>
      </colorScale>
    </cfRule>
    <cfRule type="colorScale" priority="53">
      <colorScale>
        <cfvo type="min"/>
        <cfvo type="percentile" val="50"/>
        <cfvo type="max"/>
        <color rgb="FFF8696B"/>
        <color rgb="FFFFEB84"/>
        <color rgb="FF63BE7B"/>
      </colorScale>
    </cfRule>
    <cfRule type="iconSet" priority="54">
      <iconSet iconSet="3Symbols" reverse="1">
        <cfvo type="percent" val="0"/>
        <cfvo type="num" val="5"/>
        <cfvo type="num" val="8"/>
      </iconSet>
    </cfRule>
  </conditionalFormatting>
  <conditionalFormatting sqref="R7:R24">
    <cfRule type="colorScale" priority="141">
      <colorScale>
        <cfvo type="num" val="4"/>
        <cfvo type="num" val="6"/>
        <cfvo type="num" val="8"/>
        <color rgb="FF00B050"/>
        <color rgb="FFFFEB84"/>
        <color rgb="FFFF0000"/>
      </colorScale>
    </cfRule>
    <cfRule type="colorScale" priority="142">
      <colorScale>
        <cfvo type="min"/>
        <cfvo type="percentile" val="50"/>
        <cfvo type="max"/>
        <color rgb="FFF8696B"/>
        <color rgb="FFFFEB84"/>
        <color rgb="FF63BE7B"/>
      </colorScale>
    </cfRule>
    <cfRule type="iconSet" priority="143">
      <iconSet iconSet="3Symbols" reverse="1">
        <cfvo type="percent" val="0"/>
        <cfvo type="num" val="5"/>
        <cfvo type="num" val="8"/>
      </iconSet>
    </cfRule>
  </conditionalFormatting>
  <conditionalFormatting sqref="R25:R31">
    <cfRule type="colorScale" priority="16">
      <colorScale>
        <cfvo type="num" val="4"/>
        <cfvo type="num" val="6"/>
        <cfvo type="num" val="8"/>
        <color rgb="FF00B050"/>
        <color rgb="FFFFEB84"/>
        <color rgb="FFFF0000"/>
      </colorScale>
    </cfRule>
    <cfRule type="colorScale" priority="17">
      <colorScale>
        <cfvo type="min"/>
        <cfvo type="percentile" val="50"/>
        <cfvo type="max"/>
        <color rgb="FFF8696B"/>
        <color rgb="FFFFEB84"/>
        <color rgb="FF63BE7B"/>
      </colorScale>
    </cfRule>
    <cfRule type="iconSet" priority="18">
      <iconSet iconSet="3Symbols" reverse="1">
        <cfvo type="percent" val="0"/>
        <cfvo type="num" val="5"/>
        <cfvo type="num" val="8"/>
      </iconSet>
    </cfRule>
  </conditionalFormatting>
  <dataValidations disablePrompts="1" count="1">
    <dataValidation type="list" allowBlank="1" showInputMessage="1" showErrorMessage="1" sqref="E20:E21" xr:uid="{95C2B827-3D7D-4E5C-9D3C-B459EE18AA59}">
      <formula1>#REF!</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27361979500313429FFE1880C627A8DD" ma:contentTypeVersion="12" ma:contentTypeDescription="Crear nuevo documento." ma:contentTypeScope="" ma:versionID="11a87f195465fefb00d10e7a68d03f62">
  <xsd:schema xmlns:xsd="http://www.w3.org/2001/XMLSchema" xmlns:xs="http://www.w3.org/2001/XMLSchema" xmlns:p="http://schemas.microsoft.com/office/2006/metadata/properties" xmlns:ns2="c24d51c7-ecaf-48f0-9932-761c0f95892e" xmlns:ns3="65ffc7d2-f2ba-46cb-bc31-53a0e0a083fc" targetNamespace="http://schemas.microsoft.com/office/2006/metadata/properties" ma:root="true" ma:fieldsID="10f65f3605f6c55e747a793613d7ebc3" ns2:_="" ns3:_="">
    <xsd:import namespace="c24d51c7-ecaf-48f0-9932-761c0f95892e"/>
    <xsd:import namespace="65ffc7d2-f2ba-46cb-bc31-53a0e0a083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d51c7-ecaf-48f0-9932-761c0f958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f68e02ac-8692-4cfc-b319-bba3578944d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Flow_SignoffStatus" ma:index="19"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ffc7d2-f2ba-46cb-bc31-53a0e0a083fc"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aff5b631-f9f7-4c78-939d-e367d5740ee0}" ma:internalName="TaxCatchAll" ma:showField="CatchAllData" ma:web="65ffc7d2-f2ba-46cb-bc31-53a0e0a083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c24d51c7-ecaf-48f0-9932-761c0f95892e" xsi:nil="true"/>
    <TaxCatchAll xmlns="65ffc7d2-f2ba-46cb-bc31-53a0e0a083fc" xsi:nil="true"/>
    <lcf76f155ced4ddcb4097134ff3c332f xmlns="c24d51c7-ecaf-48f0-9932-761c0f95892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1BE294-EF1E-45B6-9B02-521056195BE6}">
  <ds:schemaRefs>
    <ds:schemaRef ds:uri="http://schemas.microsoft.com/sharepoint/v3/contenttype/forms"/>
  </ds:schemaRefs>
</ds:datastoreItem>
</file>

<file path=customXml/itemProps2.xml><?xml version="1.0" encoding="utf-8"?>
<ds:datastoreItem xmlns:ds="http://schemas.openxmlformats.org/officeDocument/2006/customXml" ds:itemID="{D711435A-7890-4B60-B72B-7A37668A2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4d51c7-ecaf-48f0-9932-761c0f95892e"/>
    <ds:schemaRef ds:uri="65ffc7d2-f2ba-46cb-bc31-53a0e0a083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6D1FD2-148F-4EC0-B934-6E5EFCD0B7CC}">
  <ds:schemaRefs>
    <ds:schemaRef ds:uri="http://schemas.microsoft.com/office/2006/metadata/properties"/>
    <ds:schemaRef ds:uri="http://schemas.microsoft.com/office/infopath/2007/PartnerControls"/>
    <ds:schemaRef ds:uri="c24d51c7-ecaf-48f0-9932-761c0f95892e"/>
    <ds:schemaRef ds:uri="65ffc7d2-f2ba-46cb-bc31-53a0e0a083f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Castro Pardo Yuly Dayana</dc:creator>
  <cp:lastModifiedBy>GLORIA ISABEL RENTERIA A</cp:lastModifiedBy>
  <cp:lastPrinted>2023-01-12T21:32:24Z</cp:lastPrinted>
  <dcterms:created xsi:type="dcterms:W3CDTF">2022-09-13T23:49:56Z</dcterms:created>
  <dcterms:modified xsi:type="dcterms:W3CDTF">2025-08-14T20:37:51Z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0x01010027361979500313429FFE1880C627A8DD</vt:lpwstr>
  </property>
</Properties>
</file>